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chmondvt-my.sharepoint.com/personal/jarneson_richmondvt_gov/Documents/Documents/Water Resources/CSWD/Sludge Cost Updates/2026/"/>
    </mc:Choice>
  </mc:AlternateContent>
  <xr:revisionPtr revIDLastSave="0" documentId="13_ncr:1_{24C9AAA1-B4DD-4E61-9205-970D0970D35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LS Data Series" sheetId="1" r:id="rId1"/>
  </sheets>
  <definedNames>
    <definedName name="_xlnm.Print_Area" localSheetId="0">'BLS Data Series'!$A$1:$P$36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7" i="1" l="1"/>
  <c r="I35" i="1"/>
  <c r="I36" i="1"/>
  <c r="K27" i="1"/>
  <c r="K22" i="1"/>
  <c r="F28" i="1"/>
  <c r="H27" i="1"/>
  <c r="G27" i="1"/>
  <c r="G30" i="1" l="1"/>
  <c r="B28" i="1"/>
  <c r="B31" i="1"/>
  <c r="H30" i="1"/>
  <c r="I30" i="1"/>
  <c r="J30" i="1"/>
  <c r="K30" i="1"/>
  <c r="L30" i="1"/>
  <c r="M30" i="1"/>
  <c r="C31" i="1"/>
  <c r="D31" i="1"/>
  <c r="E31" i="1"/>
  <c r="F31" i="1"/>
  <c r="C28" i="1"/>
  <c r="D28" i="1"/>
  <c r="E28" i="1"/>
  <c r="I27" i="1"/>
  <c r="J27" i="1"/>
  <c r="L27" i="1"/>
  <c r="M27" i="1"/>
  <c r="P27" i="1" l="1"/>
  <c r="P30" i="1"/>
  <c r="I34" i="1" l="1"/>
</calcChain>
</file>

<file path=xl/sharedStrings.xml><?xml version="1.0" encoding="utf-8"?>
<sst xmlns="http://schemas.openxmlformats.org/spreadsheetml/2006/main" count="51" uniqueCount="39">
  <si>
    <t>Original Data Value</t>
  </si>
  <si>
    <t>Series Id:</t>
  </si>
  <si>
    <t>Not Seasonally Adjusted</t>
  </si>
  <si>
    <t>Series Title:</t>
  </si>
  <si>
    <t>Area:</t>
  </si>
  <si>
    <t>Item:</t>
  </si>
  <si>
    <t>All items less energy</t>
  </si>
  <si>
    <t>Base Period:</t>
  </si>
  <si>
    <t>DECEMBER 1997=100</t>
  </si>
  <si>
    <t>Years:</t>
  </si>
  <si>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</si>
  <si>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</si>
  <si>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</si>
  <si>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</si>
  <si>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</si>
  <si>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</si>
  <si>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</si>
  <si>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</si>
  <si>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</si>
  <si>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</si>
  <si>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</si>
  <si>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</si>
  <si>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</si>
  <si>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</t>
  </si>
  <si>
    <t>HALF1</t>
  </si>
  <si>
    <t>HALF2</t>
  </si>
  <si>
    <t>average monthly series</t>
  </si>
  <si>
    <t>Disposition</t>
  </si>
  <si>
    <t>Burlington Main to Grasslands</t>
  </si>
  <si>
    <t>CSWD to Grasslands</t>
  </si>
  <si>
    <t>CSWD to Landfill</t>
  </si>
  <si>
    <t>Consumer Price Index for All Urban Consumers (CPI-U)</t>
  </si>
  <si>
    <t>CUURN100SA0LE,CUUSN100SA0LE</t>
  </si>
  <si>
    <t>All items less energy in Northeast - Size Class B/C, all urban consumers, not seasonally adjusted</t>
  </si>
  <si>
    <t>Northeast - Size Class B/C</t>
  </si>
  <si>
    <t>New Rate</t>
  </si>
  <si>
    <t>% Change</t>
  </si>
  <si>
    <t>2016 to 2026</t>
  </si>
  <si>
    <t>FY25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</si>
</sst>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0.000"/>
    <numFmt numFmtId="165" formatCode="0.000%"/>
    <numFmt numFmtId="166" formatCode="0.000"/>
  </numFmts>
  <fonts count="12" x14ac:knownFonts="1">
    <font>
      <sz val="11"/>
      <color indexed="8"/>
      <name val="Calibri"/>
      <family val="2"/>
      <scheme val="minor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color rgb="FFFF0000"/>
      <name val="Calibri"/>
      <family val="2"/>
      <scheme val="minor"/>
    </font>
    <font>
      <sz val="10"/>
      <color indexed="8"/>
      <name val="Arial"/>
    </font>
    <font>
      <b/>
      <sz val="10"/>
      <color indexed="8"/>
      <name val="Arial"/>
    </font>
  </fonts>
  <fills count="7">
    <fill>
      <patternFill patternType="none"/>
    </fill>
    <fill>
      <patternFill patternType="gray125"/>
    </fill>
    <fill>
      <patternFill patternType="none">
        <f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9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2" borderId="0"/>
    <xf numFmtId="0" fontId="4" fillId="2" borderId="0"/>
    <xf numFmtId="0" fontId="4" fillId="2" borderId="0"/>
    <xf numFmtId="0" fontId="4" fillId="2" borderId="0"/>
  </cellStyleXfs>
  <cellXfs count="43">
    <xf numFmtId="0" fontId="0" fillId="0" borderId="0" xfId="0"/>
    <xf numFmtId="0" fontId="5" fillId="2" borderId="0" xfId="0" applyFont="1" applyFill="1" applyAlignment="1">
      <alignment horizontal="center" wrapText="1"/>
    </xf>
    <xf numFmtId="0" fontId="6" fillId="0" borderId="2" xfId="0" applyFont="1" applyBorder="1"/>
    <xf numFmtId="0" fontId="7" fillId="3" borderId="3" xfId="0" applyFont="1" applyFill="1" applyBorder="1"/>
    <xf numFmtId="0" fontId="7" fillId="3" borderId="4" xfId="0" applyFont="1" applyFill="1" applyBorder="1"/>
    <xf numFmtId="0" fontId="6" fillId="0" borderId="5" xfId="0" applyFont="1" applyBorder="1"/>
    <xf numFmtId="0" fontId="7" fillId="3" borderId="7" xfId="0" applyFont="1" applyFill="1" applyBorder="1"/>
    <xf numFmtId="0" fontId="7" fillId="3" borderId="8" xfId="0" applyFont="1" applyFill="1" applyBorder="1"/>
    <xf numFmtId="0" fontId="6" fillId="0" borderId="0" xfId="0" applyFont="1"/>
    <xf numFmtId="0" fontId="0" fillId="4" borderId="3" xfId="0" applyFill="1" applyBorder="1"/>
    <xf numFmtId="0" fontId="0" fillId="4" borderId="4" xfId="0" applyFill="1" applyBorder="1"/>
    <xf numFmtId="164" fontId="8" fillId="5" borderId="4" xfId="0" applyNumberFormat="1" applyFont="1" applyFill="1" applyBorder="1" applyAlignment="1">
      <alignment horizontal="right"/>
    </xf>
    <xf numFmtId="164" fontId="8" fillId="5" borderId="6" xfId="0" applyNumberFormat="1" applyFont="1" applyFill="1" applyBorder="1" applyAlignment="1">
      <alignment horizontal="right"/>
    </xf>
    <xf numFmtId="0" fontId="0" fillId="4" borderId="7" xfId="0" applyFill="1" applyBorder="1"/>
    <xf numFmtId="0" fontId="0" fillId="4" borderId="8" xfId="0" applyFill="1" applyBorder="1"/>
    <xf numFmtId="0" fontId="6" fillId="0" borderId="9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4" fontId="6" fillId="0" borderId="9" xfId="2" applyFont="1" applyBorder="1"/>
    <xf numFmtId="164" fontId="7" fillId="3" borderId="4" xfId="0" applyNumberFormat="1" applyFont="1" applyFill="1" applyBorder="1"/>
    <xf numFmtId="164" fontId="7" fillId="3" borderId="6" xfId="0" applyNumberFormat="1" applyFont="1" applyFill="1" applyBorder="1"/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wrapText="1"/>
    </xf>
    <xf numFmtId="0" fontId="0" fillId="6" borderId="9" xfId="0" applyFill="1" applyBorder="1" applyAlignment="1">
      <alignment horizontal="center"/>
    </xf>
    <xf numFmtId="44" fontId="0" fillId="6" borderId="9" xfId="0" applyNumberFormat="1" applyFill="1" applyBorder="1"/>
    <xf numFmtId="0" fontId="5" fillId="2" borderId="9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165" fontId="9" fillId="6" borderId="9" xfId="3" applyNumberFormat="1" applyFont="1" applyFill="1" applyBorder="1"/>
    <xf numFmtId="0" fontId="0" fillId="0" borderId="9" xfId="0" applyBorder="1"/>
    <xf numFmtId="166" fontId="0" fillId="0" borderId="9" xfId="0" applyNumberFormat="1" applyBorder="1"/>
    <xf numFmtId="43" fontId="6" fillId="0" borderId="9" xfId="1" applyFont="1" applyBorder="1"/>
    <xf numFmtId="0" fontId="4" fillId="2" borderId="0" xfId="7"/>
    <xf numFmtId="0" fontId="11" fillId="2" borderId="1" xfId="7" applyFont="1" applyBorder="1" applyAlignment="1">
      <alignment horizontal="center" wrapText="1"/>
    </xf>
    <xf numFmtId="0" fontId="11" fillId="2" borderId="0" xfId="7" applyFont="1" applyAlignment="1">
      <alignment horizontal="left"/>
    </xf>
    <xf numFmtId="164" fontId="10" fillId="2" borderId="0" xfId="7" applyNumberFormat="1" applyFont="1" applyAlignment="1">
      <alignment horizontal="right"/>
    </xf>
    <xf numFmtId="0" fontId="11" fillId="2" borderId="0" xfId="7" applyFont="1" applyAlignment="1">
      <alignment horizontal="left" vertical="top" wrapText="1"/>
    </xf>
    <xf numFmtId="0" fontId="10" fillId="2" borderId="0" xfId="7" applyFont="1" applyAlignment="1">
      <alignment horizontal="left"/>
    </xf>
    <xf numFmtId="164" fontId="4" fillId="6" borderId="0" xfId="7" applyNumberFormat="1" applyFill="1"/>
    <xf numFmtId="0" fontId="2" fillId="2" borderId="0" xfId="0" applyFont="1" applyFill="1" applyAlignment="1">
      <alignment horizontal="left" vertical="top" wrapText="1"/>
    </xf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top" wrapText="1"/>
    </xf>
  </cellXfs>
  <cellStyles count="8">
    <cellStyle name="Comma" xfId="1" builtinId="3"/>
    <cellStyle name="Currency" xfId="2" builtinId="4"/>
    <cellStyle name="Normal" xfId="0" builtinId="0"/>
    <cellStyle name="Normal 2" xfId="4" xr:uid="{75BC302F-35AD-4CDD-8479-99670C62F792}"/>
    <cellStyle name="Normal 3" xfId="5" xr:uid="{F8019159-C1D0-412A-AF20-E7B4E9E672D6}"/>
    <cellStyle name="Normal 4" xfId="6" xr:uid="{39EFDA98-DCE7-4960-AD46-C21E07361982}"/>
    <cellStyle name="Normal 5" xfId="7" xr:uid="{EABFB5AA-1E13-4271-9545-117EB594E655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190500</xdr:colOff>
      <xdr:row>0</xdr:row>
      <xdr:rowOff>0</xdr:rowOff>
    </xdr:from>
    <xdr:to>
      <xdr:col>28</xdr:col>
      <xdr:colOff>344783</xdr:colOff>
      <xdr:row>19</xdr:row>
      <xdr:rowOff>78841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5E2B04-2071-9276-4EDE-1CCD30059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10950" y="0"/>
          <a:ext cx="6859883" cy="3736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6"/>
  <sheetViews>
    <sheetView tabSelected="1" topLeftCell="C1" zoomScale="130" zoomScaleNormal="130" workbookViewId="0">
      <pane ySplit="12" topLeftCell="A32" activePane="bottomLeft" state="frozen"/>
      <selection pane="bottomLeft" activeCell="Q28" sqref="Q28"/>
    </sheetView>
  </sheetViews>
  <sheetFormatPr defaultRowHeight="15" x14ac:dyDescent="0.25"/>
  <cols>
    <col min="1" max="1" width="15.85546875" customWidth="1"/>
    <col min="2" max="2" width="8" customWidth="1"/>
    <col min="8" max="8" width="9.42578125" bestFit="1" customWidth="1"/>
    <col min="9" max="9" width="12.140625" customWidth="1"/>
    <col min="10" max="10" width="13.42578125" customWidth="1"/>
  </cols>
  <sheetData>
    <row r="1" spans="1:16" ht="15.75" x14ac:dyDescent="0.25">
      <c r="A1" s="41" t="s">
        <v>31</v>
      </c>
      <c r="B1" s="40"/>
      <c r="C1" s="40"/>
      <c r="D1" s="40"/>
      <c r="E1" s="40"/>
      <c r="F1" s="40"/>
    </row>
    <row r="2" spans="1:16" ht="15.75" x14ac:dyDescent="0.25">
      <c r="A2" s="41" t="s">
        <v>0</v>
      </c>
      <c r="B2" s="40"/>
      <c r="C2" s="40"/>
      <c r="D2" s="40"/>
      <c r="E2" s="40"/>
      <c r="F2" s="40"/>
    </row>
    <row r="3" spans="1:16" x14ac:dyDescent="0.25">
      <c r="A3" s="40"/>
      <c r="B3" s="40"/>
      <c r="C3" s="40"/>
      <c r="D3" s="40"/>
      <c r="E3" s="40"/>
      <c r="F3" s="40"/>
    </row>
    <row r="4" spans="1:16" ht="15" customHeight="1" x14ac:dyDescent="0.25">
      <c r="A4" s="22" t="s">
        <v>1</v>
      </c>
      <c r="B4" s="39" t="s">
        <v>32</v>
      </c>
      <c r="C4" s="40"/>
      <c r="D4" s="40"/>
      <c r="E4" s="40"/>
      <c r="F4" s="40"/>
    </row>
    <row r="5" spans="1:16" ht="15" customHeight="1" x14ac:dyDescent="0.25">
      <c r="A5" s="42" t="s">
        <v>2</v>
      </c>
      <c r="B5" s="40"/>
      <c r="C5" s="40"/>
      <c r="D5" s="40"/>
      <c r="E5" s="40"/>
      <c r="F5" s="40"/>
    </row>
    <row r="6" spans="1:16" ht="15" customHeight="1" x14ac:dyDescent="0.25">
      <c r="A6" s="22" t="s">
        <v>3</v>
      </c>
      <c r="B6" s="39" t="s">
        <v>33</v>
      </c>
      <c r="C6" s="40"/>
      <c r="D6" s="40"/>
      <c r="E6" s="40"/>
      <c r="F6" s="40"/>
    </row>
    <row r="7" spans="1:16" ht="15" customHeight="1" x14ac:dyDescent="0.25">
      <c r="A7" s="22" t="s">
        <v>4</v>
      </c>
      <c r="B7" s="39" t="s">
        <v>34</v>
      </c>
      <c r="C7" s="40"/>
      <c r="D7" s="40"/>
      <c r="E7" s="40"/>
      <c r="F7" s="40"/>
    </row>
    <row r="8" spans="1:16" ht="15" customHeight="1" x14ac:dyDescent="0.25">
      <c r="A8" s="22" t="s">
        <v>5</v>
      </c>
      <c r="B8" s="39" t="s">
        <v>6</v>
      </c>
      <c r="C8" s="40"/>
      <c r="D8" s="40"/>
      <c r="E8" s="40"/>
      <c r="F8" s="40"/>
    </row>
    <row r="9" spans="1:16" ht="15" customHeight="1" x14ac:dyDescent="0.25">
      <c r="A9" s="22" t="s">
        <v>7</v>
      </c>
      <c r="B9" s="39" t="s">
        <v>8</v>
      </c>
      <c r="C9" s="40"/>
      <c r="D9" s="40"/>
      <c r="E9" s="40"/>
      <c r="F9" s="40"/>
    </row>
    <row r="10" spans="1:16" x14ac:dyDescent="0.25">
      <c r="A10" s="36" t="s">
        <v>9</v>
      </c>
      <c r="B10" s="37" t="s">
        <v>37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2" spans="1:16" ht="15.75" thickBot="1" x14ac:dyDescent="0.3">
      <c r="A12" s="33" t="s">
        <v>10</v>
      </c>
      <c r="B12" s="33" t="s">
        <v>11</v>
      </c>
      <c r="C12" s="33" t="s">
        <v>12</v>
      </c>
      <c r="D12" s="33" t="s">
        <v>13</v>
      </c>
      <c r="E12" s="33" t="s">
        <v>14</v>
      </c>
      <c r="F12" s="33" t="s">
        <v>15</v>
      </c>
      <c r="G12" s="33" t="s">
        <v>16</v>
      </c>
      <c r="H12" s="33" t="s">
        <v>17</v>
      </c>
      <c r="I12" s="33" t="s">
        <v>18</v>
      </c>
      <c r="J12" s="33" t="s">
        <v>19</v>
      </c>
      <c r="K12" s="33" t="s">
        <v>20</v>
      </c>
      <c r="L12" s="33" t="s">
        <v>21</v>
      </c>
      <c r="M12" s="33" t="s">
        <v>22</v>
      </c>
      <c r="N12" s="33" t="s">
        <v>23</v>
      </c>
      <c r="O12" s="33" t="s">
        <v>24</v>
      </c>
      <c r="P12" s="33" t="s">
        <v>25</v>
      </c>
    </row>
    <row r="13" spans="1:16" ht="15.75" thickTop="1" x14ac:dyDescent="0.25">
      <c r="A13" s="34">
        <v>2016</v>
      </c>
      <c r="B13" s="35">
        <v>143.90299999999999</v>
      </c>
      <c r="C13" s="35">
        <v>144.47</v>
      </c>
      <c r="D13" s="35">
        <v>144.834</v>
      </c>
      <c r="E13" s="35">
        <v>145.221</v>
      </c>
      <c r="F13" s="35">
        <v>145.35400000000001</v>
      </c>
      <c r="G13" s="35">
        <v>145.43799999999999</v>
      </c>
      <c r="H13" s="35">
        <v>145.84399999999999</v>
      </c>
      <c r="I13" s="35">
        <v>146.17099999999999</v>
      </c>
      <c r="J13" s="35">
        <v>146.24700000000001</v>
      </c>
      <c r="K13" s="35">
        <v>146.61199999999999</v>
      </c>
      <c r="L13" s="35">
        <v>146.27099999999999</v>
      </c>
      <c r="M13" s="35">
        <v>146.03100000000001</v>
      </c>
      <c r="N13" s="35">
        <v>145.53299999999999</v>
      </c>
      <c r="O13" s="35">
        <v>144.87</v>
      </c>
      <c r="P13" s="35">
        <v>146.196</v>
      </c>
    </row>
    <row r="14" spans="1:16" x14ac:dyDescent="0.25">
      <c r="A14" s="34">
        <v>2017</v>
      </c>
      <c r="B14" s="35">
        <v>146.547</v>
      </c>
      <c r="C14" s="35">
        <v>146.78299999999999</v>
      </c>
      <c r="D14" s="35">
        <v>146.84700000000001</v>
      </c>
      <c r="E14" s="35">
        <v>147.06700000000001</v>
      </c>
      <c r="F14" s="35">
        <v>147.10300000000001</v>
      </c>
      <c r="G14" s="35">
        <v>146.92500000000001</v>
      </c>
      <c r="H14" s="35">
        <v>146.39500000000001</v>
      </c>
      <c r="I14" s="35">
        <v>146.73699999999999</v>
      </c>
      <c r="J14" s="35">
        <v>146.69900000000001</v>
      </c>
      <c r="K14" s="35">
        <v>147.17599999999999</v>
      </c>
      <c r="L14" s="35">
        <v>147.208</v>
      </c>
      <c r="M14" s="35">
        <v>147.61600000000001</v>
      </c>
      <c r="N14" s="35">
        <v>146.92500000000001</v>
      </c>
      <c r="O14" s="35">
        <v>146.87899999999999</v>
      </c>
      <c r="P14" s="35">
        <v>146.97200000000001</v>
      </c>
    </row>
    <row r="15" spans="1:16" x14ac:dyDescent="0.25">
      <c r="A15" s="34">
        <v>2018</v>
      </c>
      <c r="B15" s="35">
        <v>148.32300000000001</v>
      </c>
      <c r="C15" s="35">
        <v>148.64699999999999</v>
      </c>
      <c r="D15" s="35">
        <v>149.03299999999999</v>
      </c>
      <c r="E15" s="35">
        <v>149.566</v>
      </c>
      <c r="F15" s="35">
        <v>150.09399999999999</v>
      </c>
      <c r="G15" s="35">
        <v>150.26599999999999</v>
      </c>
      <c r="H15" s="35">
        <v>150.11799999999999</v>
      </c>
      <c r="I15" s="35">
        <v>150.596</v>
      </c>
      <c r="J15" s="35">
        <v>150.16399999999999</v>
      </c>
      <c r="K15" s="35">
        <v>150.01900000000001</v>
      </c>
      <c r="L15" s="35">
        <v>149.76300000000001</v>
      </c>
      <c r="M15" s="35">
        <v>150.16999999999999</v>
      </c>
      <c r="N15" s="35">
        <v>149.72999999999999</v>
      </c>
      <c r="O15" s="35">
        <v>149.322</v>
      </c>
      <c r="P15" s="35">
        <v>150.13800000000001</v>
      </c>
    </row>
    <row r="16" spans="1:16" x14ac:dyDescent="0.25">
      <c r="A16" s="34">
        <v>2019</v>
      </c>
      <c r="B16" s="35">
        <v>150.977</v>
      </c>
      <c r="C16" s="35">
        <v>151.084</v>
      </c>
      <c r="D16" s="35">
        <v>151.69</v>
      </c>
      <c r="E16" s="35">
        <v>151.97499999999999</v>
      </c>
      <c r="F16" s="35">
        <v>152.43100000000001</v>
      </c>
      <c r="G16" s="35">
        <v>152.95400000000001</v>
      </c>
      <c r="H16" s="35">
        <v>153.13300000000001</v>
      </c>
      <c r="I16" s="35">
        <v>153.25899999999999</v>
      </c>
      <c r="J16" s="35">
        <v>153.523</v>
      </c>
      <c r="K16" s="35">
        <v>153.36500000000001</v>
      </c>
      <c r="L16" s="35">
        <v>153.292</v>
      </c>
      <c r="M16" s="35">
        <v>152.94399999999999</v>
      </c>
      <c r="N16" s="35">
        <v>152.55199999999999</v>
      </c>
      <c r="O16" s="35">
        <v>151.852</v>
      </c>
      <c r="P16" s="35">
        <v>153.25299999999999</v>
      </c>
    </row>
    <row r="17" spans="1:18" x14ac:dyDescent="0.25">
      <c r="A17" s="34">
        <v>2020</v>
      </c>
      <c r="B17" s="35">
        <v>153.93799999999999</v>
      </c>
      <c r="C17" s="35">
        <v>154.70400000000001</v>
      </c>
      <c r="D17" s="35">
        <v>154.83000000000001</v>
      </c>
      <c r="E17" s="35">
        <v>155.09299999999999</v>
      </c>
      <c r="F17" s="35">
        <v>154.91</v>
      </c>
      <c r="G17" s="35">
        <v>155.32</v>
      </c>
      <c r="H17" s="35">
        <v>156.03</v>
      </c>
      <c r="I17" s="35">
        <v>156.29900000000001</v>
      </c>
      <c r="J17" s="35">
        <v>156.166</v>
      </c>
      <c r="K17" s="35">
        <v>155.73699999999999</v>
      </c>
      <c r="L17" s="35">
        <v>156.13499999999999</v>
      </c>
      <c r="M17" s="35">
        <v>156.143</v>
      </c>
      <c r="N17" s="35">
        <v>155.44200000000001</v>
      </c>
      <c r="O17" s="35">
        <v>154.79900000000001</v>
      </c>
      <c r="P17" s="35">
        <v>156.08500000000001</v>
      </c>
    </row>
    <row r="18" spans="1:18" x14ac:dyDescent="0.25">
      <c r="A18" s="34">
        <v>2021</v>
      </c>
      <c r="B18" s="35">
        <v>156.489</v>
      </c>
      <c r="C18" s="35">
        <v>156.70699999999999</v>
      </c>
      <c r="D18" s="35">
        <v>157.70400000000001</v>
      </c>
      <c r="E18" s="35">
        <v>159.053</v>
      </c>
      <c r="F18" s="35">
        <v>159.846</v>
      </c>
      <c r="G18" s="35">
        <v>161.244</v>
      </c>
      <c r="H18" s="35">
        <v>161.715</v>
      </c>
      <c r="I18" s="35">
        <v>161.96199999999999</v>
      </c>
      <c r="J18" s="35">
        <v>162.02199999999999</v>
      </c>
      <c r="K18" s="35">
        <v>162.75</v>
      </c>
      <c r="L18" s="35">
        <v>163.673</v>
      </c>
      <c r="M18" s="35">
        <v>164.30199999999999</v>
      </c>
      <c r="N18" s="35">
        <v>160.62200000000001</v>
      </c>
      <c r="O18" s="35">
        <v>158.50700000000001</v>
      </c>
      <c r="P18" s="35">
        <v>162.73699999999999</v>
      </c>
    </row>
    <row r="19" spans="1:18" x14ac:dyDescent="0.25">
      <c r="A19" s="34">
        <v>2022</v>
      </c>
      <c r="B19" s="35">
        <v>164.92500000000001</v>
      </c>
      <c r="C19" s="35">
        <v>166.20500000000001</v>
      </c>
      <c r="D19" s="35">
        <v>166.87799999999999</v>
      </c>
      <c r="E19" s="35">
        <v>167.75299999999999</v>
      </c>
      <c r="F19" s="35">
        <v>168.62</v>
      </c>
      <c r="G19" s="35">
        <v>169.465</v>
      </c>
      <c r="H19" s="35">
        <v>170.006</v>
      </c>
      <c r="I19" s="35">
        <v>171.43600000000001</v>
      </c>
      <c r="J19" s="35">
        <v>172.048</v>
      </c>
      <c r="K19" s="35">
        <v>172.614</v>
      </c>
      <c r="L19" s="35">
        <v>172.58600000000001</v>
      </c>
      <c r="M19" s="35">
        <v>172.726</v>
      </c>
      <c r="N19" s="35">
        <v>169.60499999999999</v>
      </c>
      <c r="O19" s="35">
        <v>167.30799999999999</v>
      </c>
      <c r="P19" s="35">
        <v>171.90299999999999</v>
      </c>
    </row>
    <row r="20" spans="1:18" x14ac:dyDescent="0.25">
      <c r="A20" s="34">
        <v>2023</v>
      </c>
      <c r="B20" s="35">
        <v>173.59399999999999</v>
      </c>
      <c r="C20" s="35">
        <v>174.66300000000001</v>
      </c>
      <c r="D20" s="35">
        <v>174.26900000000001</v>
      </c>
      <c r="E20" s="35">
        <v>174.96</v>
      </c>
      <c r="F20" s="35">
        <v>175.346</v>
      </c>
      <c r="G20" s="35">
        <v>175.95500000000001</v>
      </c>
      <c r="H20" s="35">
        <v>176.34899999999999</v>
      </c>
      <c r="I20" s="35">
        <v>176.535</v>
      </c>
      <c r="J20" s="35">
        <v>177.01900000000001</v>
      </c>
      <c r="K20" s="35">
        <v>177.32400000000001</v>
      </c>
      <c r="L20" s="35">
        <v>177.55799999999999</v>
      </c>
      <c r="M20" s="35">
        <v>177.67</v>
      </c>
      <c r="N20" s="35">
        <v>175.93700000000001</v>
      </c>
      <c r="O20" s="35">
        <v>174.798</v>
      </c>
      <c r="P20" s="35">
        <v>177.07599999999999</v>
      </c>
    </row>
    <row r="21" spans="1:18" x14ac:dyDescent="0.25">
      <c r="A21" s="34">
        <v>2024</v>
      </c>
      <c r="B21" s="35">
        <v>178.565</v>
      </c>
      <c r="C21" s="35">
        <v>179.37799999999999</v>
      </c>
      <c r="D21" s="35">
        <v>180.96799999999999</v>
      </c>
      <c r="E21" s="35">
        <v>181.55</v>
      </c>
      <c r="F21" s="35">
        <v>182.24600000000001</v>
      </c>
      <c r="G21" s="35">
        <v>182.62299999999999</v>
      </c>
      <c r="H21" s="35">
        <v>182.38900000000001</v>
      </c>
      <c r="I21" s="35">
        <v>183.09100000000001</v>
      </c>
      <c r="J21" s="35">
        <v>183.89099999999999</v>
      </c>
      <c r="K21" s="35">
        <v>184.18199999999999</v>
      </c>
      <c r="L21" s="35">
        <v>183.86</v>
      </c>
      <c r="M21" s="35">
        <v>183.691</v>
      </c>
      <c r="N21" s="35">
        <v>182.203</v>
      </c>
      <c r="O21" s="35">
        <v>180.88800000000001</v>
      </c>
      <c r="P21" s="35">
        <v>183.517</v>
      </c>
    </row>
    <row r="22" spans="1:18" x14ac:dyDescent="0.25">
      <c r="A22" s="34">
        <v>2025</v>
      </c>
      <c r="B22" s="35">
        <v>185.04499999999999</v>
      </c>
      <c r="C22" s="35">
        <v>186.03200000000001</v>
      </c>
      <c r="D22" s="35">
        <v>186.511</v>
      </c>
      <c r="E22" s="35">
        <v>186.809</v>
      </c>
      <c r="F22" s="35">
        <v>187.15600000000001</v>
      </c>
      <c r="G22" s="35">
        <v>187.71199999999999</v>
      </c>
      <c r="H22" s="35">
        <v>188.64599999999999</v>
      </c>
      <c r="I22" s="35">
        <v>189.709</v>
      </c>
      <c r="J22" s="35">
        <v>189.50700000000001</v>
      </c>
      <c r="K22" s="38">
        <f>AVERAGE(J22,L22)</f>
        <v>189.309</v>
      </c>
      <c r="L22" s="35">
        <v>189.11099999999999</v>
      </c>
      <c r="M22" s="35">
        <v>189.303</v>
      </c>
      <c r="N22" s="35">
        <v>187.77600000000001</v>
      </c>
      <c r="O22" s="35">
        <v>186.54400000000001</v>
      </c>
      <c r="P22" s="35">
        <v>189.255</v>
      </c>
    </row>
    <row r="23" spans="1:18" x14ac:dyDescent="0.25">
      <c r="A23" s="34">
        <v>2026</v>
      </c>
      <c r="B23" s="35">
        <v>190.36699999999999</v>
      </c>
      <c r="C23" s="35">
        <v>191.23599999999999</v>
      </c>
      <c r="D23" s="35">
        <v>191.87899999999999</v>
      </c>
      <c r="E23" s="35">
        <v>192.65299999999999</v>
      </c>
      <c r="F23" s="35">
        <v>193.709</v>
      </c>
      <c r="G23" s="35">
        <v>193.92099999999999</v>
      </c>
      <c r="H23" s="32"/>
      <c r="I23" s="32"/>
      <c r="J23" s="32"/>
      <c r="K23" s="32"/>
      <c r="L23" s="32"/>
      <c r="M23" s="32"/>
      <c r="N23" s="32"/>
      <c r="O23" s="35">
        <v>192.29400000000001</v>
      </c>
      <c r="P23" s="32"/>
    </row>
    <row r="26" spans="1:18" ht="39.75" thickBot="1" x14ac:dyDescent="0.3">
      <c r="B26" s="1" t="s">
        <v>11</v>
      </c>
      <c r="C26" s="1" t="s">
        <v>12</v>
      </c>
      <c r="D26" s="1" t="s">
        <v>13</v>
      </c>
      <c r="E26" s="1" t="s">
        <v>14</v>
      </c>
      <c r="F26" s="1" t="s">
        <v>15</v>
      </c>
      <c r="G26" s="1" t="s">
        <v>16</v>
      </c>
      <c r="H26" s="1" t="s">
        <v>17</v>
      </c>
      <c r="I26" s="1" t="s">
        <v>18</v>
      </c>
      <c r="J26" s="1" t="s">
        <v>19</v>
      </c>
      <c r="K26" s="1" t="s">
        <v>20</v>
      </c>
      <c r="L26" s="1" t="s">
        <v>21</v>
      </c>
      <c r="M26" s="1" t="s">
        <v>22</v>
      </c>
      <c r="P26" s="26" t="s">
        <v>26</v>
      </c>
      <c r="Q26" s="27" t="s">
        <v>36</v>
      </c>
      <c r="R26" s="23"/>
    </row>
    <row r="27" spans="1:18" x14ac:dyDescent="0.25">
      <c r="A27" s="2">
        <v>2025</v>
      </c>
      <c r="B27" s="3"/>
      <c r="C27" s="4"/>
      <c r="D27" s="4"/>
      <c r="E27" s="4"/>
      <c r="F27" s="4"/>
      <c r="G27" s="20">
        <f t="shared" ref="G27:M27" si="0">G22</f>
        <v>187.71199999999999</v>
      </c>
      <c r="H27" s="20">
        <f t="shared" si="0"/>
        <v>188.64599999999999</v>
      </c>
      <c r="I27" s="20">
        <f t="shared" si="0"/>
        <v>189.709</v>
      </c>
      <c r="J27" s="20">
        <f t="shared" si="0"/>
        <v>189.50700000000001</v>
      </c>
      <c r="K27" s="20">
        <f t="shared" si="0"/>
        <v>189.309</v>
      </c>
      <c r="L27" s="20">
        <f t="shared" si="0"/>
        <v>189.11099999999999</v>
      </c>
      <c r="M27" s="20">
        <f t="shared" si="0"/>
        <v>189.303</v>
      </c>
      <c r="P27" s="31">
        <f>AVERAGE(G27:M27,B28:F28)</f>
        <v>190.26174999999998</v>
      </c>
      <c r="Q27" s="28">
        <f>(P27-P30)/P30</f>
        <v>3.0633147954208736E-2</v>
      </c>
    </row>
    <row r="28" spans="1:18" ht="15.75" thickBot="1" x14ac:dyDescent="0.3">
      <c r="A28" s="5">
        <v>2026</v>
      </c>
      <c r="B28" s="21">
        <f>B23</f>
        <v>190.36699999999999</v>
      </c>
      <c r="C28" s="21">
        <f>C23</f>
        <v>191.23599999999999</v>
      </c>
      <c r="D28" s="21">
        <f>D23</f>
        <v>191.87899999999999</v>
      </c>
      <c r="E28" s="21">
        <f>E23</f>
        <v>192.65299999999999</v>
      </c>
      <c r="F28" s="21">
        <f>F23</f>
        <v>193.709</v>
      </c>
      <c r="G28" s="6"/>
      <c r="H28" s="6"/>
      <c r="I28" s="6"/>
      <c r="J28" s="6"/>
      <c r="K28" s="6"/>
      <c r="L28" s="6"/>
      <c r="M28" s="7"/>
      <c r="P28" s="29"/>
      <c r="Q28" s="29"/>
    </row>
    <row r="29" spans="1:18" ht="15.75" thickBot="1" x14ac:dyDescent="0.3">
      <c r="A29" s="8"/>
      <c r="P29" s="29"/>
      <c r="Q29" s="30"/>
    </row>
    <row r="30" spans="1:18" x14ac:dyDescent="0.25">
      <c r="A30" s="2">
        <v>2024</v>
      </c>
      <c r="B30" s="9"/>
      <c r="C30" s="10"/>
      <c r="D30" s="10"/>
      <c r="E30" s="10"/>
      <c r="F30" s="10"/>
      <c r="G30" s="11">
        <f t="shared" ref="G30:M30" si="1">G21</f>
        <v>182.62299999999999</v>
      </c>
      <c r="H30" s="11">
        <f t="shared" si="1"/>
        <v>182.38900000000001</v>
      </c>
      <c r="I30" s="11">
        <f t="shared" si="1"/>
        <v>183.09100000000001</v>
      </c>
      <c r="J30" s="11">
        <f t="shared" si="1"/>
        <v>183.89099999999999</v>
      </c>
      <c r="K30" s="11">
        <f t="shared" si="1"/>
        <v>184.18199999999999</v>
      </c>
      <c r="L30" s="11">
        <f t="shared" si="1"/>
        <v>183.86</v>
      </c>
      <c r="M30" s="11">
        <f t="shared" si="1"/>
        <v>183.691</v>
      </c>
      <c r="P30" s="31">
        <f>AVERAGE(G30:M30,B31:F31)</f>
        <v>184.60666666666668</v>
      </c>
      <c r="Q30" s="29"/>
    </row>
    <row r="31" spans="1:18" ht="15.75" thickBot="1" x14ac:dyDescent="0.3">
      <c r="A31" s="5">
        <v>2025</v>
      </c>
      <c r="B31" s="12">
        <f>B22</f>
        <v>185.04499999999999</v>
      </c>
      <c r="C31" s="12">
        <f>C22</f>
        <v>186.03200000000001</v>
      </c>
      <c r="D31" s="12">
        <f>D22</f>
        <v>186.511</v>
      </c>
      <c r="E31" s="12">
        <f>E22</f>
        <v>186.809</v>
      </c>
      <c r="F31" s="12">
        <f>F22</f>
        <v>187.15600000000001</v>
      </c>
      <c r="G31" s="13"/>
      <c r="H31" s="13"/>
      <c r="I31" s="13"/>
      <c r="J31" s="13"/>
      <c r="K31" s="13"/>
      <c r="L31" s="13"/>
      <c r="M31" s="14"/>
    </row>
    <row r="33" spans="4:9" x14ac:dyDescent="0.25">
      <c r="D33" s="15" t="s">
        <v>27</v>
      </c>
      <c r="E33" s="16"/>
      <c r="F33" s="17"/>
      <c r="G33" s="18"/>
      <c r="H33" s="15" t="s">
        <v>38</v>
      </c>
      <c r="I33" s="24" t="s">
        <v>35</v>
      </c>
    </row>
    <row r="34" spans="4:9" x14ac:dyDescent="0.25">
      <c r="D34" s="15" t="s">
        <v>28</v>
      </c>
      <c r="E34" s="16"/>
      <c r="F34" s="17"/>
      <c r="G34" s="18"/>
      <c r="H34" s="19">
        <v>128.69</v>
      </c>
      <c r="I34" s="25">
        <f>H34+(H34*$Q$27)</f>
        <v>132.63217981022711</v>
      </c>
    </row>
    <row r="35" spans="4:9" x14ac:dyDescent="0.25">
      <c r="D35" s="15" t="s">
        <v>29</v>
      </c>
      <c r="E35" s="16"/>
      <c r="F35" s="17"/>
      <c r="G35" s="18"/>
      <c r="H35" s="19">
        <v>122.25</v>
      </c>
      <c r="I35" s="25">
        <f>H35+(H35*$Q$27)</f>
        <v>125.99490233740202</v>
      </c>
    </row>
    <row r="36" spans="4:9" x14ac:dyDescent="0.25">
      <c r="D36" s="15" t="s">
        <v>30</v>
      </c>
      <c r="E36" s="16"/>
      <c r="F36" s="17"/>
      <c r="G36" s="18"/>
      <c r="H36" s="19">
        <v>117.97</v>
      </c>
      <c r="I36" s="25">
        <f>H36+(H36*$Q$27)</f>
        <v>121.58379246415801</v>
      </c>
    </row>
  </sheetData>
  <mergeCells count="9">
    <mergeCell ref="B6:F6"/>
    <mergeCell ref="B7:F7"/>
    <mergeCell ref="B8:F8"/>
    <mergeCell ref="B9:F9"/>
    <mergeCell ref="A1:F1"/>
    <mergeCell ref="A2:F2"/>
    <mergeCell ref="A3:F3"/>
    <mergeCell ref="B4:F4"/>
    <mergeCell ref="A5:F5"/>
  </mergeCells>
  <pageMargins left="0.25" right="0.25" top="0.75" bottom="0.75" header="0.3" footer="0.3"/>
  <pageSetup scale="78" orientation="landscape" r:id="rId1"/>
  <headerFooter>
    <oddHeader>&amp;CBureau of Labor Statistics</oddHeader>
    <oddFooter>&amp;LSource: Bureau of Labor Statistics&amp;RGenerated on: June 23, 2022 (12:24:06 PM)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E x c e l W o r k b o o k   x m l n s : i = " h t t p : / / w w w . w 3 . o r g / 2 0 0 1 / X M L S c h e m a - i n s t a n c e "   x m l n s = " h t t p : / / s c h e m a s . d a t a c o n t r a c t . o r g / 2 0 0 4 / 0 7 / L o n g v i e w . O f f i c e . E x c e l . M o d e l " > < V e r s i o n > 1 0 . 6   ( B u i l d   4 5 2 8 . 2 )   < / V e r s i o n > < W o r k s h e e t s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 B L S   D a t a   S e r i e s < / n a m e > < q u e r i e s   x m l n s : d 4 p 1 = " h t t p : / / s c h e m a s . d a t a c o n t r a c t . o r g / 2 0 0 4 / 0 7 / L o n g v i e w . O f f i c e . A d d I n . Q u e r y " / > < / E x c e l W o r k s h e e t > < / W o r k s h e e t s > < d a t a Q u e r i e s   x m l n s : d 2 p 1 = " h t t p : / / s c h e m a s . d a t a c o n t r a c t . o r g / 2 0 0 4 / 0 7 / L o n g v i e w . O f f i c e . A d d I n . M o d e l s " / > < / E x c e l W o r k b o o k > 
</file>

<file path=customXml/itemProps1.xml><?xml version="1.0" encoding="utf-8"?>
<ds:datastoreItem xmlns:ds="http://schemas.openxmlformats.org/officeDocument/2006/customXml" ds:itemID="{8E0EDB0B-190E-4A6A-A640-63159C26FBBF}">
  <ds:schemaRefs>
    <ds:schemaRef ds:uri="http://schemas.datacontract.org/2004/07/Longview.Office.Excel.Model"/>
    <ds:schemaRef ds:uri="http://schemas.microsoft.com/2003/10/Serialization/Arrays"/>
    <ds:schemaRef ds:uri="http://schemas.datacontract.org/2004/07/Longview.Office.AddIn.Query"/>
    <ds:schemaRef ds:uri="http://schemas.datacontract.org/2004/07/Longview.Office.AddIn.Mode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BLS Data Series</vt:lpstr>
      <vt:lpstr>'BLS Data Series'!Print_Area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Josh Arneson</cp:lastModifiedBy>
  <cp:lastPrinted>2022-06-23T17:12:37Z</cp:lastPrinted>
  <dcterms:created xsi:type="dcterms:W3CDTF">2022-06-23T16:24:06Z</dcterms:created>
  <dcterms:modified xsi:type="dcterms:W3CDTF">2026-07-31T19:34:12Z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ongview.Workbook">
    <vt:lpwstr>{8E0EDB0B-190E-4A6A-A640-63159C26FBBF}</vt:lpwstr>
  </property>
  <property fmtid="{D5CDD505-2E9C-101B-9397-08002B2CF9AE}" pid="3" name="MSIP_Label_77bf7e55-b432-4979-8868-c7b4d32e421b_Enabled">
    <vt:lpwstr>true</vt:lpwstr>
  </property>
  <property fmtid="{D5CDD505-2E9C-101B-9397-08002B2CF9AE}" pid="4" name="MSIP_Label_77bf7e55-b432-4979-8868-c7b4d32e421b_SetDate">
    <vt:lpwstr>2026-07-22T16:03:10Z</vt:lpwstr>
  </property>
  <property fmtid="{D5CDD505-2E9C-101B-9397-08002B2CF9AE}" pid="5" name="MSIP_Label_77bf7e55-b432-4979-8868-c7b4d32e421b_Method">
    <vt:lpwstr>Standard</vt:lpwstr>
  </property>
  <property fmtid="{D5CDD505-2E9C-101B-9397-08002B2CF9AE}" pid="6" name="MSIP_Label_77bf7e55-b432-4979-8868-c7b4d32e421b_Name">
    <vt:lpwstr>77bf7e55-b432-4979-8868-c7b4d32e421b</vt:lpwstr>
  </property>
  <property fmtid="{D5CDD505-2E9C-101B-9397-08002B2CF9AE}" pid="7" name="MSIP_Label_77bf7e55-b432-4979-8868-c7b4d32e421b_SiteId">
    <vt:lpwstr>586801fc-d267-4a56-91c7-d8f3e24651d2</vt:lpwstr>
  </property>
  <property fmtid="{D5CDD505-2E9C-101B-9397-08002B2CF9AE}" pid="8" name="MSIP_Label_77bf7e55-b432-4979-8868-c7b4d32e421b_ActionId">
    <vt:lpwstr>ed51beb3-6a6f-4ce1-8cbf-b6dc8c7f035c</vt:lpwstr>
  </property>
  <property fmtid="{D5CDD505-2E9C-101B-9397-08002B2CF9AE}" pid="9" name="MSIP_Label_77bf7e55-b432-4979-8868-c7b4d32e421b_ContentBits">
    <vt:lpwstr>0</vt:lpwstr>
  </property>
  <property fmtid="{D5CDD505-2E9C-101B-9397-08002B2CF9AE}" pid="10" name="MSIP_Label_77bf7e55-b432-4979-8868-c7b4d32e421b_Tag">
    <vt:lpwstr>10, 3, 0, 1</vt:lpwstr>
  </property>
</Properties>
</file>