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richmondvt-my.sharepoint.com/personal/jarneson_richmondvt_gov/Documents/Documents/Selectboard/Agenda &amp; Packet/2026 Agenda and Packets/d February 17/WS/Packet/Quarterly Financials/Original from Connie/"/>
    </mc:Choice>
  </mc:AlternateContent>
  <xr:revisionPtr revIDLastSave="4" documentId="8_{94F57211-D6FB-4F03-8562-11F8C2D41E72}" xr6:coauthVersionLast="47" xr6:coauthVersionMax="47" xr10:uidLastSave="{D16FFF67-8FF8-49E1-97ED-5205EDF63985}"/>
  <bookViews>
    <workbookView xWindow="-120" yWindow="-120" windowWidth="24240" windowHeight="13020" xr2:uid="{00000000-000D-0000-FFFF-FFFF00000000}"/>
  </bookViews>
  <sheets>
    <sheet name="Water Debt Schedule" sheetId="7" r:id="rId1"/>
    <sheet name="Wastewater Debt Schedule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0" l="1"/>
  <c r="I24" i="10" l="1"/>
  <c r="H17" i="10"/>
  <c r="H14" i="10"/>
  <c r="H11" i="10"/>
  <c r="H5" i="10"/>
  <c r="H2" i="10"/>
  <c r="H24" i="10" s="1"/>
  <c r="G20" i="7"/>
  <c r="H17" i="7"/>
  <c r="H14" i="7"/>
  <c r="H11" i="7"/>
  <c r="H8" i="7"/>
  <c r="H3" i="7"/>
  <c r="H2" i="7"/>
  <c r="H5" i="7"/>
  <c r="J20" i="7"/>
  <c r="H20" i="7" s="1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AI20" i="7"/>
  <c r="AJ20" i="7"/>
  <c r="AK20" i="7"/>
  <c r="AL20" i="7"/>
  <c r="AM20" i="7"/>
  <c r="AN20" i="7"/>
  <c r="AO20" i="7"/>
  <c r="AP20" i="7"/>
  <c r="AQ20" i="7"/>
  <c r="AR20" i="7"/>
  <c r="AS20" i="7"/>
  <c r="AT20" i="7"/>
  <c r="AU20" i="7"/>
  <c r="AV20" i="7"/>
  <c r="AW20" i="7"/>
  <c r="AX20" i="7"/>
  <c r="I20" i="7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AI24" i="10"/>
  <c r="AJ24" i="10"/>
  <c r="AK24" i="10"/>
  <c r="AL24" i="10"/>
  <c r="AM24" i="10"/>
  <c r="AN24" i="10"/>
  <c r="AO24" i="10"/>
  <c r="AP24" i="10"/>
  <c r="AQ24" i="10"/>
  <c r="AR24" i="10"/>
  <c r="AS24" i="10"/>
  <c r="AT24" i="10"/>
  <c r="AU24" i="10"/>
  <c r="AV24" i="10"/>
  <c r="AW24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G14" authorId="0" shapeId="0" xr:uid="{75C1C843-0864-4B85-9403-38CA9AB7B3A2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Original amount 400,000 @ 2500/year for 40 years.  At closeout changed to 317,605.16 with $278,203.87 Forgiveness</t>
        </r>
      </text>
    </comment>
  </commentList>
</comments>
</file>

<file path=xl/sharedStrings.xml><?xml version="1.0" encoding="utf-8"?>
<sst xmlns="http://schemas.openxmlformats.org/spreadsheetml/2006/main" count="166" uniqueCount="107">
  <si>
    <t>Loan Amount</t>
  </si>
  <si>
    <t>FY25</t>
  </si>
  <si>
    <t>FY26</t>
  </si>
  <si>
    <t>FY27</t>
  </si>
  <si>
    <t>FY28</t>
  </si>
  <si>
    <t>FY29</t>
  </si>
  <si>
    <t>FY30</t>
  </si>
  <si>
    <t>FY31</t>
  </si>
  <si>
    <t>FY32</t>
  </si>
  <si>
    <t>FY33</t>
  </si>
  <si>
    <t>FY34</t>
  </si>
  <si>
    <t>FY35</t>
  </si>
  <si>
    <t>FY36</t>
  </si>
  <si>
    <t>FY37</t>
  </si>
  <si>
    <t>FY38</t>
  </si>
  <si>
    <t>FY39</t>
  </si>
  <si>
    <t>FY40</t>
  </si>
  <si>
    <t>FY41</t>
  </si>
  <si>
    <t>FY42</t>
  </si>
  <si>
    <t>FY43</t>
  </si>
  <si>
    <t>FY44</t>
  </si>
  <si>
    <t>FY45</t>
  </si>
  <si>
    <t>FY46</t>
  </si>
  <si>
    <t>FY47</t>
  </si>
  <si>
    <t>FY48</t>
  </si>
  <si>
    <t>Water</t>
  </si>
  <si>
    <t>Sewer</t>
  </si>
  <si>
    <t>RF1-074-3 Phosphorus study Principal</t>
  </si>
  <si>
    <t>VMBB VT  State Revolving RF1-074-3</t>
  </si>
  <si>
    <t>.02 Admin fee, 03/01/2007, 19 years (verify 19 year)</t>
  </si>
  <si>
    <t>VMBB VT State Revolving RF1-101</t>
  </si>
  <si>
    <t>0%, 04/01/18, 10 years (verify 10th year)</t>
  </si>
  <si>
    <t>VMBB VT State Revolving AR1-058</t>
  </si>
  <si>
    <t>W&amp;S</t>
  </si>
  <si>
    <t>W&amp;S Jericho Road principal 52% (water 56% sewer 44%)</t>
  </si>
  <si>
    <t>Due Dates</t>
  </si>
  <si>
    <t>FY49</t>
  </si>
  <si>
    <t>FY50</t>
  </si>
  <si>
    <t>FY51</t>
  </si>
  <si>
    <t>FY52</t>
  </si>
  <si>
    <t>FY53</t>
  </si>
  <si>
    <t>FY54</t>
  </si>
  <si>
    <t>FY55</t>
  </si>
  <si>
    <t>FY56</t>
  </si>
  <si>
    <t>FY57</t>
  </si>
  <si>
    <t>FY58</t>
  </si>
  <si>
    <t>FY59</t>
  </si>
  <si>
    <t>FY60</t>
  </si>
  <si>
    <t>AR1-058 7 a millet Sewer principal 2/3</t>
  </si>
  <si>
    <t>05/01/18, 30 years</t>
  </si>
  <si>
    <t>07/01/18, 30 years</t>
  </si>
  <si>
    <t>RF3-365 Bridge Street (upper and lower) principal only</t>
  </si>
  <si>
    <t>09/014/21</t>
  </si>
  <si>
    <t xml:space="preserve">RF3-444-3 Bridge Street (Church St to Bridge) </t>
  </si>
  <si>
    <t>FY61</t>
  </si>
  <si>
    <t>3.834586% net int., 11/1/11 + 05/01/12,  20 years</t>
  </si>
  <si>
    <t>1,909,437.24 2011-S2</t>
  </si>
  <si>
    <t>1,881,588.22 2016-S2</t>
  </si>
  <si>
    <t>FY62</t>
  </si>
  <si>
    <t>FY63</t>
  </si>
  <si>
    <t>20-7-90-2-90.07</t>
  </si>
  <si>
    <t>20-7-90-2-90.08</t>
  </si>
  <si>
    <t>20-7-90-5-93.02</t>
  </si>
  <si>
    <t>RF3-302-2 Water Tank principal only</t>
  </si>
  <si>
    <t>20-7-90-5-90.01</t>
  </si>
  <si>
    <t>20-7-90-5-90.13</t>
  </si>
  <si>
    <t>21-7-90-2-90.02</t>
  </si>
  <si>
    <t>RF1-074-3 Phosphorus study Interest</t>
  </si>
  <si>
    <t>RF1-101 East Main St. Planning</t>
  </si>
  <si>
    <t>21-7-90-2-90.01</t>
  </si>
  <si>
    <t>21-7-90-2-90.06</t>
  </si>
  <si>
    <t>21-7-90-2-90.14</t>
  </si>
  <si>
    <t>W&amp;S Jericho Road interest Sewer</t>
  </si>
  <si>
    <t>RF1-290 Gateway</t>
  </si>
  <si>
    <t>21-7-90-2-90.19</t>
  </si>
  <si>
    <t>VMBB VT State Revolving RF1-290-1.0</t>
  </si>
  <si>
    <t>$13,600 with $6,800 Forgiveness, no interest, 08/01/26 for 5 years, 80% Federal</t>
  </si>
  <si>
    <t>W&amp;S Jericho Road interest water</t>
  </si>
  <si>
    <t>21-7-90-2-90.16</t>
  </si>
  <si>
    <t>RF1-362-1-1 WWTF  20 Year Study</t>
  </si>
  <si>
    <t>21-7-90-1-90.04</t>
  </si>
  <si>
    <t>09/01/21, 40 years, 80% Federa; Funds, 50% forgiveness</t>
  </si>
  <si>
    <t>20-7-90-5-90.19</t>
  </si>
  <si>
    <t>08/01/23, 40 years, 80% Federal Funds, 75% Forgiveness</t>
  </si>
  <si>
    <t>RF3-487 Water Bridge Street Crossing (Tilden,Cochran,Bridge)</t>
  </si>
  <si>
    <t>Fund</t>
  </si>
  <si>
    <t>FY64</t>
  </si>
  <si>
    <t>FY65</t>
  </si>
  <si>
    <t>FY66</t>
  </si>
  <si>
    <t>21-7-90-2-90.00</t>
  </si>
  <si>
    <t>RF1-387 Bridge St Pump Station</t>
  </si>
  <si>
    <t>21-7-90-5-90.22</t>
  </si>
  <si>
    <t>VMBB VT State Revolving RF1-387-1.0</t>
  </si>
  <si>
    <t>5 years,  05/01/30, 0%, Forgiveness  $39,254 80% Federal</t>
  </si>
  <si>
    <t>Administrative Fee</t>
  </si>
  <si>
    <t xml:space="preserve">VMBB series 2016-2 </t>
  </si>
  <si>
    <t>VBB Revolving WWTP 20 year Study</t>
  </si>
  <si>
    <t>Waiting on BB vote on 06/27/25 for 100^% forgiveness</t>
  </si>
  <si>
    <t>Loan 230,700, 80% Federal, 50% Forgiveness, 0% interest, 10 years</t>
  </si>
  <si>
    <t>RF3-335-3.2 East Main Street principal only</t>
  </si>
  <si>
    <t>VMBB State Revolving East Main RF3-335</t>
  </si>
  <si>
    <t>VMBB State Revolving Water Reservoir RF3 301</t>
  </si>
  <si>
    <t>VMBB State Revolving Bridge St upper</t>
  </si>
  <si>
    <t>VMBB State Revolving Bridge St Middle</t>
  </si>
  <si>
    <t xml:space="preserve">VMBB VT State Revolving RF3-487-3.0 </t>
  </si>
  <si>
    <t>06/01/27, 40 years, 80% Federal, 50% forgiveness, 0% Interest/Admin fees</t>
  </si>
  <si>
    <t>Loan Balance as of 06/30/25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</si>
</sst>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4" fontId="0" fillId="0" borderId="0" xfId="0" applyNumberFormat="1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left"/>
    </xf>
    <xf numFmtId="4" fontId="4" fillId="0" borderId="0" xfId="0" applyNumberFormat="1" applyFont="1"/>
    <xf numFmtId="4" fontId="1" fillId="0" borderId="0" xfId="0" applyNumberFormat="1" applyFont="1"/>
    <xf numFmtId="14" fontId="1" fillId="0" borderId="0" xfId="0" applyNumberFormat="1" applyFont="1" applyAlignment="1">
      <alignment horizontal="center"/>
    </xf>
    <xf numFmtId="4" fontId="1" fillId="0" borderId="0" xfId="0" quotePrefix="1" applyNumberFormat="1" applyFont="1"/>
    <xf numFmtId="14" fontId="0" fillId="0" borderId="0" xfId="0" applyNumberFormat="1"/>
    <xf numFmtId="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center" wrapText="1"/>
    </xf>
    <xf numFmtId="1" fontId="5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ECB38-3C4B-4547-9CA4-31D6F1EDC449}">
  <dimension ref="A1:AX20"/>
  <sheetViews>
    <sheetView tabSelected="1" workbookViewId="0">
      <pane xSplit="6" ySplit="1" topLeftCell="G2" activePane="bottomRight" state="frozen"/>
      <selection pane="topRight" activeCell="H1" sqref="H1"/>
      <selection pane="bottomLeft" activeCell="A2" sqref="A2"/>
      <selection pane="bottomRight" activeCell="F34" sqref="F34"/>
    </sheetView>
  </sheetViews>
  <sheetFormatPr defaultColWidth="8.85546875" defaultRowHeight="15" x14ac:dyDescent="0.25"/>
  <cols>
    <col min="1" max="1" width="7.7109375" style="1" customWidth="1"/>
    <col min="2" max="2" width="14.28515625" style="1" customWidth="1"/>
    <col min="3" max="3" width="55.140625" style="1" customWidth="1"/>
    <col min="4" max="4" width="16.7109375" style="1" customWidth="1"/>
    <col min="5" max="5" width="16.85546875" style="2" customWidth="1"/>
    <col min="6" max="6" width="63.7109375" style="1" customWidth="1"/>
    <col min="7" max="8" width="20.5703125" style="11" customWidth="1"/>
    <col min="9" max="17" width="18.85546875" style="1" customWidth="1"/>
    <col min="18" max="50" width="9.140625" style="1" bestFit="1" customWidth="1"/>
    <col min="51" max="16384" width="8.85546875" style="1"/>
  </cols>
  <sheetData>
    <row r="1" spans="1:50" s="9" customFormat="1" ht="31.5" customHeight="1" x14ac:dyDescent="0.25">
      <c r="A1" s="9" t="s">
        <v>85</v>
      </c>
      <c r="E1" s="10" t="s">
        <v>35</v>
      </c>
      <c r="G1" s="9" t="s">
        <v>0</v>
      </c>
      <c r="H1" s="12" t="s">
        <v>106</v>
      </c>
      <c r="I1" s="9" t="s">
        <v>1</v>
      </c>
      <c r="J1" s="9" t="s">
        <v>2</v>
      </c>
      <c r="K1" s="9" t="s">
        <v>3</v>
      </c>
      <c r="L1" s="9" t="s">
        <v>4</v>
      </c>
      <c r="M1" s="9" t="s">
        <v>5</v>
      </c>
      <c r="N1" s="9" t="s">
        <v>6</v>
      </c>
      <c r="O1" s="9" t="s">
        <v>7</v>
      </c>
      <c r="P1" s="9" t="s">
        <v>8</v>
      </c>
      <c r="Q1" s="9" t="s">
        <v>9</v>
      </c>
      <c r="R1" s="9" t="s">
        <v>10</v>
      </c>
      <c r="S1" s="9" t="s">
        <v>11</v>
      </c>
      <c r="T1" s="9" t="s">
        <v>12</v>
      </c>
      <c r="U1" s="9" t="s">
        <v>13</v>
      </c>
      <c r="V1" s="9" t="s">
        <v>14</v>
      </c>
      <c r="W1" s="9" t="s">
        <v>15</v>
      </c>
      <c r="X1" s="9" t="s">
        <v>16</v>
      </c>
      <c r="Y1" s="9" t="s">
        <v>17</v>
      </c>
      <c r="Z1" s="9" t="s">
        <v>18</v>
      </c>
      <c r="AA1" s="9" t="s">
        <v>19</v>
      </c>
      <c r="AB1" s="9" t="s">
        <v>20</v>
      </c>
      <c r="AC1" s="9" t="s">
        <v>21</v>
      </c>
      <c r="AD1" s="9" t="s">
        <v>22</v>
      </c>
      <c r="AE1" s="9" t="s">
        <v>23</v>
      </c>
      <c r="AF1" s="9" t="s">
        <v>24</v>
      </c>
      <c r="AG1" s="9" t="s">
        <v>36</v>
      </c>
      <c r="AH1" s="9" t="s">
        <v>37</v>
      </c>
      <c r="AI1" s="9" t="s">
        <v>38</v>
      </c>
      <c r="AJ1" s="9" t="s">
        <v>39</v>
      </c>
      <c r="AK1" s="9" t="s">
        <v>40</v>
      </c>
      <c r="AL1" s="9" t="s">
        <v>41</v>
      </c>
      <c r="AM1" s="9" t="s">
        <v>42</v>
      </c>
      <c r="AN1" s="9" t="s">
        <v>43</v>
      </c>
      <c r="AO1" s="9" t="s">
        <v>44</v>
      </c>
      <c r="AP1" s="9" t="s">
        <v>45</v>
      </c>
      <c r="AQ1" s="9" t="s">
        <v>46</v>
      </c>
      <c r="AR1" s="9" t="s">
        <v>47</v>
      </c>
      <c r="AS1" s="9" t="s">
        <v>54</v>
      </c>
      <c r="AT1" s="9" t="s">
        <v>58</v>
      </c>
      <c r="AU1" s="9" t="s">
        <v>59</v>
      </c>
      <c r="AV1" s="9" t="s">
        <v>86</v>
      </c>
      <c r="AW1" s="9" t="s">
        <v>87</v>
      </c>
      <c r="AX1" s="9" t="s">
        <v>88</v>
      </c>
    </row>
    <row r="2" spans="1:50" x14ac:dyDescent="0.25">
      <c r="A2" s="1">
        <v>20</v>
      </c>
      <c r="B2" s="1" t="s">
        <v>33</v>
      </c>
      <c r="C2" s="1" t="s">
        <v>34</v>
      </c>
      <c r="D2" s="1" t="s">
        <v>60</v>
      </c>
      <c r="E2" s="2">
        <v>40848</v>
      </c>
      <c r="F2" s="1" t="s">
        <v>95</v>
      </c>
      <c r="G2" s="3" t="s">
        <v>56</v>
      </c>
      <c r="H2" s="11">
        <f>SUM(I2:AX2)</f>
        <v>208208</v>
      </c>
      <c r="I2" s="1">
        <v>26208</v>
      </c>
      <c r="J2" s="1">
        <v>26208</v>
      </c>
      <c r="K2" s="1">
        <v>26208</v>
      </c>
      <c r="L2" s="1">
        <v>26208</v>
      </c>
      <c r="M2" s="1">
        <v>26208</v>
      </c>
      <c r="N2" s="1">
        <v>26208</v>
      </c>
      <c r="O2" s="1">
        <v>26208</v>
      </c>
      <c r="P2" s="1">
        <v>24752</v>
      </c>
    </row>
    <row r="3" spans="1:50" x14ac:dyDescent="0.25">
      <c r="A3" s="1">
        <v>20</v>
      </c>
      <c r="C3" s="1" t="s">
        <v>77</v>
      </c>
      <c r="D3" s="1" t="s">
        <v>61</v>
      </c>
      <c r="E3" s="2">
        <v>41030</v>
      </c>
      <c r="F3" s="1" t="s">
        <v>55</v>
      </c>
      <c r="G3" s="3" t="s">
        <v>57</v>
      </c>
      <c r="H3" s="11">
        <f>SUM(I3:AX3)</f>
        <v>36425.919999999998</v>
      </c>
      <c r="I3" s="1">
        <v>8534.7800000000007</v>
      </c>
      <c r="J3" s="1">
        <v>7469.57</v>
      </c>
      <c r="K3" s="1">
        <v>6371.75</v>
      </c>
      <c r="L3" s="1">
        <v>5248.88</v>
      </c>
      <c r="M3" s="1">
        <v>4090.78</v>
      </c>
      <c r="N3" s="1">
        <v>2940.54</v>
      </c>
      <c r="O3" s="1">
        <v>1753.61</v>
      </c>
      <c r="P3" s="1">
        <v>16.010000000000002</v>
      </c>
    </row>
    <row r="5" spans="1:50" x14ac:dyDescent="0.25">
      <c r="A5" s="1">
        <v>20</v>
      </c>
      <c r="B5" s="1" t="s">
        <v>25</v>
      </c>
      <c r="C5" s="1" t="s">
        <v>99</v>
      </c>
      <c r="D5" s="5" t="s">
        <v>62</v>
      </c>
      <c r="E5" s="6">
        <v>43221</v>
      </c>
      <c r="F5" s="5" t="s">
        <v>100</v>
      </c>
      <c r="G5" s="11">
        <v>729058.51</v>
      </c>
      <c r="H5" s="11">
        <f>SUM(I5:AX5)</f>
        <v>578218.85000000009</v>
      </c>
      <c r="I5" s="1">
        <v>25139.95</v>
      </c>
      <c r="J5" s="1">
        <v>25139.95</v>
      </c>
      <c r="K5" s="1">
        <v>25139.95</v>
      </c>
      <c r="L5" s="1">
        <v>25139.95</v>
      </c>
      <c r="M5" s="1">
        <v>25139.95</v>
      </c>
      <c r="N5" s="1">
        <v>25139.95</v>
      </c>
      <c r="O5" s="1">
        <v>25139.95</v>
      </c>
      <c r="P5" s="1">
        <v>25139.95</v>
      </c>
      <c r="Q5" s="1">
        <v>25139.95</v>
      </c>
      <c r="R5" s="1">
        <v>25139.95</v>
      </c>
      <c r="S5" s="1">
        <v>25139.95</v>
      </c>
      <c r="T5" s="1">
        <v>25139.95</v>
      </c>
      <c r="U5" s="1">
        <v>25139.95</v>
      </c>
      <c r="V5" s="1">
        <v>25139.95</v>
      </c>
      <c r="W5" s="1">
        <v>25139.95</v>
      </c>
      <c r="X5" s="1">
        <v>25139.95</v>
      </c>
      <c r="Y5" s="1">
        <v>25139.95</v>
      </c>
      <c r="Z5" s="1">
        <v>25139.95</v>
      </c>
      <c r="AA5" s="1">
        <v>25139.95</v>
      </c>
      <c r="AB5" s="1">
        <v>25139.95</v>
      </c>
      <c r="AC5" s="1">
        <v>25139.95</v>
      </c>
      <c r="AD5" s="1">
        <v>25139.95</v>
      </c>
      <c r="AE5" s="1">
        <v>25139.95</v>
      </c>
    </row>
    <row r="6" spans="1:50" x14ac:dyDescent="0.25">
      <c r="D6" s="5"/>
      <c r="E6" s="6"/>
      <c r="F6" s="7" t="s">
        <v>49</v>
      </c>
    </row>
    <row r="8" spans="1:50" x14ac:dyDescent="0.25">
      <c r="A8" s="1">
        <v>20</v>
      </c>
      <c r="B8" s="1" t="s">
        <v>25</v>
      </c>
      <c r="C8" s="1" t="s">
        <v>63</v>
      </c>
      <c r="D8" s="5" t="s">
        <v>64</v>
      </c>
      <c r="E8" s="6">
        <v>43282</v>
      </c>
      <c r="F8" s="5" t="s">
        <v>101</v>
      </c>
      <c r="G8" s="11">
        <v>1093440.8700000001</v>
      </c>
      <c r="H8" s="11">
        <f>SUM(I8:AX8)</f>
        <v>904916.63999999978</v>
      </c>
      <c r="I8" s="1">
        <v>37704.86</v>
      </c>
      <c r="J8" s="1">
        <v>37704.86</v>
      </c>
      <c r="K8" s="1">
        <v>37704.86</v>
      </c>
      <c r="L8" s="1">
        <v>37704.86</v>
      </c>
      <c r="M8" s="1">
        <v>37704.86</v>
      </c>
      <c r="N8" s="1">
        <v>37704.86</v>
      </c>
      <c r="O8" s="1">
        <v>37704.86</v>
      </c>
      <c r="P8" s="1">
        <v>37704.86</v>
      </c>
      <c r="Q8" s="1">
        <v>37704.86</v>
      </c>
      <c r="R8" s="1">
        <v>37704.86</v>
      </c>
      <c r="S8" s="1">
        <v>37704.86</v>
      </c>
      <c r="T8" s="1">
        <v>37704.86</v>
      </c>
      <c r="U8" s="1">
        <v>37704.86</v>
      </c>
      <c r="V8" s="1">
        <v>37704.86</v>
      </c>
      <c r="W8" s="1">
        <v>37704.86</v>
      </c>
      <c r="X8" s="1">
        <v>37704.86</v>
      </c>
      <c r="Y8" s="1">
        <v>37704.86</v>
      </c>
      <c r="Z8" s="1">
        <v>37704.86</v>
      </c>
      <c r="AA8" s="1">
        <v>37704.86</v>
      </c>
      <c r="AB8" s="1">
        <v>37704.86</v>
      </c>
      <c r="AC8" s="1">
        <v>37704.86</v>
      </c>
      <c r="AD8" s="1">
        <v>37704.86</v>
      </c>
      <c r="AE8" s="1">
        <v>37704.86</v>
      </c>
      <c r="AF8" s="1">
        <v>37704.86</v>
      </c>
    </row>
    <row r="9" spans="1:50" x14ac:dyDescent="0.25">
      <c r="D9" s="5"/>
      <c r="E9" s="6"/>
      <c r="F9" s="7" t="s">
        <v>50</v>
      </c>
    </row>
    <row r="10" spans="1:50" x14ac:dyDescent="0.25">
      <c r="D10" s="5"/>
      <c r="E10" s="6"/>
      <c r="F10" s="7"/>
    </row>
    <row r="11" spans="1:50" x14ac:dyDescent="0.25">
      <c r="A11" s="1">
        <v>20</v>
      </c>
      <c r="B11" s="1" t="s">
        <v>25</v>
      </c>
      <c r="C11" s="1" t="s">
        <v>51</v>
      </c>
      <c r="D11" s="5" t="s">
        <v>65</v>
      </c>
      <c r="E11" s="6" t="s">
        <v>52</v>
      </c>
      <c r="F11" s="7" t="s">
        <v>102</v>
      </c>
      <c r="G11" s="11">
        <v>394614.11</v>
      </c>
      <c r="H11" s="11">
        <f>SUM(I11:AX11)</f>
        <v>355140</v>
      </c>
      <c r="I11" s="1">
        <v>9865</v>
      </c>
      <c r="J11" s="1">
        <v>9865</v>
      </c>
      <c r="K11" s="1">
        <v>9865</v>
      </c>
      <c r="L11" s="1">
        <v>9865</v>
      </c>
      <c r="M11" s="1">
        <v>9865</v>
      </c>
      <c r="N11" s="1">
        <v>9865</v>
      </c>
      <c r="O11" s="1">
        <v>9865</v>
      </c>
      <c r="P11" s="1">
        <v>9865</v>
      </c>
      <c r="Q11" s="1">
        <v>9865</v>
      </c>
      <c r="R11" s="1">
        <v>9865</v>
      </c>
      <c r="S11" s="1">
        <v>9865</v>
      </c>
      <c r="T11" s="1">
        <v>9865</v>
      </c>
      <c r="U11" s="1">
        <v>9865</v>
      </c>
      <c r="V11" s="1">
        <v>9865</v>
      </c>
      <c r="W11" s="1">
        <v>9865</v>
      </c>
      <c r="X11" s="1">
        <v>9865</v>
      </c>
      <c r="Y11" s="1">
        <v>9865</v>
      </c>
      <c r="Z11" s="1">
        <v>9865</v>
      </c>
      <c r="AA11" s="1">
        <v>9865</v>
      </c>
      <c r="AB11" s="1">
        <v>9865</v>
      </c>
      <c r="AC11" s="1">
        <v>9865</v>
      </c>
      <c r="AD11" s="1">
        <v>9865</v>
      </c>
      <c r="AE11" s="1">
        <v>9865</v>
      </c>
      <c r="AF11" s="1">
        <v>9865</v>
      </c>
      <c r="AG11" s="1">
        <v>9865</v>
      </c>
      <c r="AH11" s="1">
        <v>9865</v>
      </c>
      <c r="AI11" s="1">
        <v>9865</v>
      </c>
      <c r="AJ11" s="1">
        <v>9865</v>
      </c>
      <c r="AK11" s="1">
        <v>9865</v>
      </c>
      <c r="AL11" s="1">
        <v>9865</v>
      </c>
      <c r="AM11" s="1">
        <v>9865</v>
      </c>
      <c r="AN11" s="1">
        <v>9865</v>
      </c>
      <c r="AO11" s="1">
        <v>9865</v>
      </c>
      <c r="AP11" s="1">
        <v>9865</v>
      </c>
      <c r="AQ11" s="1">
        <v>9865</v>
      </c>
      <c r="AR11" s="1">
        <v>9865</v>
      </c>
    </row>
    <row r="12" spans="1:50" x14ac:dyDescent="0.25">
      <c r="D12" s="5"/>
      <c r="E12" s="6"/>
      <c r="F12" s="7" t="s">
        <v>81</v>
      </c>
    </row>
    <row r="13" spans="1:50" x14ac:dyDescent="0.25">
      <c r="D13" s="5"/>
      <c r="E13" s="6"/>
      <c r="F13" s="7"/>
    </row>
    <row r="14" spans="1:50" x14ac:dyDescent="0.25">
      <c r="A14" s="1">
        <v>20</v>
      </c>
      <c r="B14" s="1" t="s">
        <v>25</v>
      </c>
      <c r="C14" s="1" t="s">
        <v>53</v>
      </c>
      <c r="D14" s="5" t="s">
        <v>82</v>
      </c>
      <c r="E14" s="6">
        <v>45139</v>
      </c>
      <c r="F14" s="7" t="s">
        <v>103</v>
      </c>
      <c r="G14" s="11">
        <v>79401.289999999994</v>
      </c>
      <c r="H14" s="11">
        <f>SUM(I14:AX14)</f>
        <v>77416.169999999969</v>
      </c>
      <c r="I14" s="1">
        <v>1985.03</v>
      </c>
      <c r="J14" s="1">
        <v>1985.03</v>
      </c>
      <c r="K14" s="1">
        <v>1985.03</v>
      </c>
      <c r="L14" s="1">
        <v>1985.03</v>
      </c>
      <c r="M14" s="1">
        <v>1985.03</v>
      </c>
      <c r="N14" s="1">
        <v>1985.03</v>
      </c>
      <c r="O14" s="1">
        <v>1985.03</v>
      </c>
      <c r="P14" s="1">
        <v>1985.03</v>
      </c>
      <c r="Q14" s="1">
        <v>1985.03</v>
      </c>
      <c r="R14" s="1">
        <v>1985.03</v>
      </c>
      <c r="S14" s="1">
        <v>1985.03</v>
      </c>
      <c r="T14" s="1">
        <v>1985.03</v>
      </c>
      <c r="U14" s="1">
        <v>1985.03</v>
      </c>
      <c r="V14" s="1">
        <v>1985.03</v>
      </c>
      <c r="W14" s="1">
        <v>1985.03</v>
      </c>
      <c r="X14" s="1">
        <v>1985.03</v>
      </c>
      <c r="Y14" s="1">
        <v>1985.03</v>
      </c>
      <c r="Z14" s="1">
        <v>1985.03</v>
      </c>
      <c r="AA14" s="1">
        <v>1985.03</v>
      </c>
      <c r="AB14" s="1">
        <v>1985.03</v>
      </c>
      <c r="AC14" s="1">
        <v>1985.03</v>
      </c>
      <c r="AD14" s="1">
        <v>1985.03</v>
      </c>
      <c r="AE14" s="1">
        <v>1985.03</v>
      </c>
      <c r="AF14" s="1">
        <v>1985.03</v>
      </c>
      <c r="AG14" s="1">
        <v>1985.03</v>
      </c>
      <c r="AH14" s="1">
        <v>1985.03</v>
      </c>
      <c r="AI14" s="1">
        <v>1985.03</v>
      </c>
      <c r="AJ14" s="1">
        <v>1985.03</v>
      </c>
      <c r="AK14" s="1">
        <v>1985.03</v>
      </c>
      <c r="AL14" s="1">
        <v>1985.03</v>
      </c>
      <c r="AM14" s="1">
        <v>1985.03</v>
      </c>
      <c r="AN14" s="1">
        <v>1985.03</v>
      </c>
      <c r="AO14" s="1">
        <v>1985.03</v>
      </c>
      <c r="AP14" s="1">
        <v>1985.03</v>
      </c>
      <c r="AQ14" s="1">
        <v>1985.03</v>
      </c>
      <c r="AR14" s="1">
        <v>1985.03</v>
      </c>
      <c r="AS14" s="1">
        <v>1985.03</v>
      </c>
      <c r="AT14" s="1">
        <v>1985.03</v>
      </c>
      <c r="AU14" s="1">
        <v>1985.03</v>
      </c>
    </row>
    <row r="15" spans="1:50" x14ac:dyDescent="0.25">
      <c r="D15" s="5"/>
      <c r="E15" s="6"/>
      <c r="F15" s="7" t="s">
        <v>83</v>
      </c>
    </row>
    <row r="16" spans="1:50" x14ac:dyDescent="0.25">
      <c r="D16" s="5"/>
      <c r="E16" s="6"/>
      <c r="F16" s="7"/>
    </row>
    <row r="17" spans="1:50" x14ac:dyDescent="0.25">
      <c r="A17" s="1">
        <v>20</v>
      </c>
      <c r="B17" s="1" t="s">
        <v>25</v>
      </c>
      <c r="C17" s="1" t="s">
        <v>84</v>
      </c>
      <c r="E17" s="2">
        <v>46539</v>
      </c>
      <c r="F17" s="1" t="s">
        <v>104</v>
      </c>
      <c r="G17" s="11">
        <v>1900000</v>
      </c>
      <c r="H17" s="11">
        <f>SUM(I17:AX17)</f>
        <v>950000</v>
      </c>
      <c r="K17" s="1">
        <v>23750</v>
      </c>
      <c r="L17" s="1">
        <v>23750</v>
      </c>
      <c r="M17" s="1">
        <v>23750</v>
      </c>
      <c r="N17" s="1">
        <v>23750</v>
      </c>
      <c r="O17" s="1">
        <v>23750</v>
      </c>
      <c r="P17" s="1">
        <v>23750</v>
      </c>
      <c r="Q17" s="1">
        <v>23750</v>
      </c>
      <c r="R17" s="1">
        <v>23750</v>
      </c>
      <c r="S17" s="1">
        <v>23750</v>
      </c>
      <c r="T17" s="1">
        <v>23750</v>
      </c>
      <c r="U17" s="1">
        <v>23750</v>
      </c>
      <c r="V17" s="1">
        <v>23750</v>
      </c>
      <c r="W17" s="1">
        <v>23750</v>
      </c>
      <c r="X17" s="1">
        <v>23750</v>
      </c>
      <c r="Y17" s="1">
        <v>23750</v>
      </c>
      <c r="Z17" s="1">
        <v>23750</v>
      </c>
      <c r="AA17" s="1">
        <v>23750</v>
      </c>
      <c r="AB17" s="1">
        <v>23750</v>
      </c>
      <c r="AC17" s="1">
        <v>23750</v>
      </c>
      <c r="AD17" s="1">
        <v>23750</v>
      </c>
      <c r="AE17" s="1">
        <v>23750</v>
      </c>
      <c r="AF17" s="1">
        <v>23750</v>
      </c>
      <c r="AG17" s="1">
        <v>23750</v>
      </c>
      <c r="AH17" s="1">
        <v>23750</v>
      </c>
      <c r="AI17" s="1">
        <v>23750</v>
      </c>
      <c r="AJ17" s="1">
        <v>23750</v>
      </c>
      <c r="AK17" s="1">
        <v>23750</v>
      </c>
      <c r="AL17" s="1">
        <v>23750</v>
      </c>
      <c r="AM17" s="1">
        <v>23750</v>
      </c>
      <c r="AN17" s="1">
        <v>23750</v>
      </c>
      <c r="AO17" s="1">
        <v>23750</v>
      </c>
      <c r="AP17" s="1">
        <v>23750</v>
      </c>
      <c r="AQ17" s="1">
        <v>23750</v>
      </c>
      <c r="AR17" s="1">
        <v>23750</v>
      </c>
      <c r="AS17" s="1">
        <v>23750</v>
      </c>
      <c r="AT17" s="1">
        <v>23750</v>
      </c>
      <c r="AU17" s="1">
        <v>23750</v>
      </c>
      <c r="AV17" s="1">
        <v>23750</v>
      </c>
      <c r="AW17" s="1">
        <v>23750</v>
      </c>
      <c r="AX17" s="1">
        <v>23750</v>
      </c>
    </row>
    <row r="18" spans="1:50" x14ac:dyDescent="0.25">
      <c r="C18" s="4"/>
      <c r="F18" s="1" t="s">
        <v>105</v>
      </c>
    </row>
    <row r="20" spans="1:50" x14ac:dyDescent="0.25">
      <c r="G20" s="11">
        <f>SUM(G2:G19)</f>
        <v>4196514.78</v>
      </c>
      <c r="H20" s="11">
        <f>SUM(I20:AX20)</f>
        <v>3110325.5799999973</v>
      </c>
      <c r="I20" s="1">
        <f>SUM(I2:I19)</f>
        <v>109437.62</v>
      </c>
      <c r="J20" s="1">
        <f t="shared" ref="J20:AX20" si="0">SUM(J2:J19)</f>
        <v>108372.41</v>
      </c>
      <c r="K20" s="1">
        <f t="shared" si="0"/>
        <v>131024.59</v>
      </c>
      <c r="L20" s="1">
        <f t="shared" si="0"/>
        <v>129901.72</v>
      </c>
      <c r="M20" s="1">
        <f t="shared" si="0"/>
        <v>128743.62</v>
      </c>
      <c r="N20" s="1">
        <f t="shared" si="0"/>
        <v>127593.38</v>
      </c>
      <c r="O20" s="1">
        <f t="shared" si="0"/>
        <v>126406.45</v>
      </c>
      <c r="P20" s="1">
        <f t="shared" si="0"/>
        <v>123212.85</v>
      </c>
      <c r="Q20" s="1">
        <f t="shared" si="0"/>
        <v>98444.84</v>
      </c>
      <c r="R20" s="1">
        <f t="shared" si="0"/>
        <v>98444.84</v>
      </c>
      <c r="S20" s="1">
        <f t="shared" si="0"/>
        <v>98444.84</v>
      </c>
      <c r="T20" s="1">
        <f t="shared" si="0"/>
        <v>98444.84</v>
      </c>
      <c r="U20" s="1">
        <f t="shared" si="0"/>
        <v>98444.84</v>
      </c>
      <c r="V20" s="1">
        <f t="shared" si="0"/>
        <v>98444.84</v>
      </c>
      <c r="W20" s="1">
        <f t="shared" si="0"/>
        <v>98444.84</v>
      </c>
      <c r="X20" s="1">
        <f t="shared" si="0"/>
        <v>98444.84</v>
      </c>
      <c r="Y20" s="1">
        <f t="shared" si="0"/>
        <v>98444.84</v>
      </c>
      <c r="Z20" s="1">
        <f t="shared" si="0"/>
        <v>98444.84</v>
      </c>
      <c r="AA20" s="1">
        <f t="shared" si="0"/>
        <v>98444.84</v>
      </c>
      <c r="AB20" s="1">
        <f t="shared" si="0"/>
        <v>98444.84</v>
      </c>
      <c r="AC20" s="1">
        <f t="shared" si="0"/>
        <v>98444.84</v>
      </c>
      <c r="AD20" s="1">
        <f t="shared" si="0"/>
        <v>98444.84</v>
      </c>
      <c r="AE20" s="1">
        <f t="shared" si="0"/>
        <v>98444.84</v>
      </c>
      <c r="AF20" s="1">
        <f t="shared" si="0"/>
        <v>73304.89</v>
      </c>
      <c r="AG20" s="1">
        <f t="shared" si="0"/>
        <v>35600.03</v>
      </c>
      <c r="AH20" s="1">
        <f t="shared" si="0"/>
        <v>35600.03</v>
      </c>
      <c r="AI20" s="1">
        <f t="shared" si="0"/>
        <v>35600.03</v>
      </c>
      <c r="AJ20" s="1">
        <f t="shared" si="0"/>
        <v>35600.03</v>
      </c>
      <c r="AK20" s="1">
        <f t="shared" si="0"/>
        <v>35600.03</v>
      </c>
      <c r="AL20" s="1">
        <f t="shared" si="0"/>
        <v>35600.03</v>
      </c>
      <c r="AM20" s="1">
        <f t="shared" si="0"/>
        <v>35600.03</v>
      </c>
      <c r="AN20" s="1">
        <f t="shared" si="0"/>
        <v>35600.03</v>
      </c>
      <c r="AO20" s="1">
        <f t="shared" si="0"/>
        <v>35600.03</v>
      </c>
      <c r="AP20" s="1">
        <f t="shared" si="0"/>
        <v>35600.03</v>
      </c>
      <c r="AQ20" s="1">
        <f t="shared" si="0"/>
        <v>35600.03</v>
      </c>
      <c r="AR20" s="1">
        <f t="shared" si="0"/>
        <v>35600.03</v>
      </c>
      <c r="AS20" s="1">
        <f t="shared" si="0"/>
        <v>25735.03</v>
      </c>
      <c r="AT20" s="1">
        <f t="shared" si="0"/>
        <v>25735.03</v>
      </c>
      <c r="AU20" s="1">
        <f t="shared" si="0"/>
        <v>25735.03</v>
      </c>
      <c r="AV20" s="1">
        <f t="shared" si="0"/>
        <v>23750</v>
      </c>
      <c r="AW20" s="1">
        <f t="shared" si="0"/>
        <v>23750</v>
      </c>
      <c r="AX20" s="1">
        <f t="shared" si="0"/>
        <v>23750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81178-6509-454A-A627-9BCD16CC7D73}">
  <dimension ref="A1:AX24"/>
  <sheetViews>
    <sheetView workbookViewId="0">
      <selection activeCell="C28" sqref="C28"/>
    </sheetView>
  </sheetViews>
  <sheetFormatPr defaultColWidth="8.85546875" defaultRowHeight="15" x14ac:dyDescent="0.25"/>
  <cols>
    <col min="1" max="1" width="7.7109375" style="14" customWidth="1"/>
    <col min="2" max="2" width="14.28515625" style="1" customWidth="1"/>
    <col min="3" max="3" width="55.140625" style="1" customWidth="1"/>
    <col min="4" max="4" width="16.7109375" style="1" customWidth="1"/>
    <col min="5" max="5" width="16.85546875" style="2" customWidth="1"/>
    <col min="6" max="6" width="71.85546875" style="1" customWidth="1"/>
    <col min="7" max="8" width="17.85546875" style="11" customWidth="1"/>
    <col min="9" max="17" width="18.85546875" style="1" customWidth="1"/>
    <col min="18" max="50" width="9.140625" style="1" bestFit="1" customWidth="1"/>
    <col min="51" max="16384" width="8.85546875" style="1"/>
  </cols>
  <sheetData>
    <row r="1" spans="1:50" s="9" customFormat="1" ht="30" x14ac:dyDescent="0.25">
      <c r="A1" s="13" t="s">
        <v>85</v>
      </c>
      <c r="E1" s="10" t="s">
        <v>35</v>
      </c>
      <c r="G1" s="9" t="s">
        <v>0</v>
      </c>
      <c r="H1" s="12" t="s">
        <v>106</v>
      </c>
      <c r="I1" s="9" t="s">
        <v>1</v>
      </c>
      <c r="J1" s="9" t="s">
        <v>2</v>
      </c>
      <c r="K1" s="9" t="s">
        <v>3</v>
      </c>
      <c r="L1" s="9" t="s">
        <v>4</v>
      </c>
      <c r="M1" s="9" t="s">
        <v>5</v>
      </c>
      <c r="N1" s="9" t="s">
        <v>6</v>
      </c>
      <c r="O1" s="9" t="s">
        <v>7</v>
      </c>
      <c r="P1" s="9" t="s">
        <v>8</v>
      </c>
      <c r="Q1" s="9" t="s">
        <v>9</v>
      </c>
      <c r="R1" s="9" t="s">
        <v>10</v>
      </c>
      <c r="S1" s="9" t="s">
        <v>11</v>
      </c>
      <c r="T1" s="9" t="s">
        <v>12</v>
      </c>
      <c r="U1" s="9" t="s">
        <v>13</v>
      </c>
      <c r="V1" s="9" t="s">
        <v>14</v>
      </c>
      <c r="W1" s="9" t="s">
        <v>15</v>
      </c>
      <c r="X1" s="9" t="s">
        <v>16</v>
      </c>
      <c r="Y1" s="9" t="s">
        <v>17</v>
      </c>
      <c r="Z1" s="9" t="s">
        <v>18</v>
      </c>
      <c r="AA1" s="9" t="s">
        <v>19</v>
      </c>
      <c r="AB1" s="9" t="s">
        <v>20</v>
      </c>
      <c r="AC1" s="9" t="s">
        <v>21</v>
      </c>
      <c r="AD1" s="9" t="s">
        <v>22</v>
      </c>
      <c r="AE1" s="9" t="s">
        <v>23</v>
      </c>
      <c r="AF1" s="9" t="s">
        <v>24</v>
      </c>
      <c r="AG1" s="9" t="s">
        <v>36</v>
      </c>
      <c r="AH1" s="9" t="s">
        <v>37</v>
      </c>
      <c r="AI1" s="9" t="s">
        <v>38</v>
      </c>
      <c r="AJ1" s="9" t="s">
        <v>39</v>
      </c>
      <c r="AK1" s="9" t="s">
        <v>40</v>
      </c>
      <c r="AL1" s="9" t="s">
        <v>41</v>
      </c>
      <c r="AM1" s="9" t="s">
        <v>42</v>
      </c>
      <c r="AN1" s="9" t="s">
        <v>43</v>
      </c>
      <c r="AO1" s="9" t="s">
        <v>44</v>
      </c>
      <c r="AP1" s="9" t="s">
        <v>45</v>
      </c>
      <c r="AQ1" s="9" t="s">
        <v>46</v>
      </c>
      <c r="AR1" s="9" t="s">
        <v>47</v>
      </c>
      <c r="AS1" s="9" t="s">
        <v>54</v>
      </c>
      <c r="AT1" s="9" t="s">
        <v>58</v>
      </c>
      <c r="AU1" s="9" t="s">
        <v>59</v>
      </c>
      <c r="AV1" s="9" t="s">
        <v>86</v>
      </c>
      <c r="AW1" s="9" t="s">
        <v>87</v>
      </c>
      <c r="AX1" s="9" t="s">
        <v>88</v>
      </c>
    </row>
    <row r="2" spans="1:50" x14ac:dyDescent="0.25">
      <c r="A2" s="14">
        <v>21</v>
      </c>
      <c r="B2" s="1" t="s">
        <v>26</v>
      </c>
      <c r="C2" s="1" t="s">
        <v>27</v>
      </c>
      <c r="D2" s="1" t="s">
        <v>66</v>
      </c>
      <c r="E2" s="2">
        <v>39142</v>
      </c>
      <c r="F2" s="1" t="s">
        <v>28</v>
      </c>
      <c r="G2" s="11">
        <v>283684.06</v>
      </c>
      <c r="H2" s="11">
        <f>SUM(I2:AX3)</f>
        <v>44440.38</v>
      </c>
      <c r="I2" s="1">
        <v>21357.34</v>
      </c>
      <c r="J2" s="1">
        <v>21784.51</v>
      </c>
    </row>
    <row r="3" spans="1:50" x14ac:dyDescent="0.25">
      <c r="C3" s="1" t="s">
        <v>67</v>
      </c>
      <c r="D3" s="1" t="s">
        <v>89</v>
      </c>
      <c r="F3" s="1" t="s">
        <v>29</v>
      </c>
      <c r="I3" s="1">
        <v>862.84</v>
      </c>
      <c r="J3" s="1">
        <v>435.69</v>
      </c>
    </row>
    <row r="5" spans="1:50" x14ac:dyDescent="0.25">
      <c r="A5" s="14">
        <v>21</v>
      </c>
      <c r="B5" s="1" t="s">
        <v>26</v>
      </c>
      <c r="C5" s="1" t="s">
        <v>68</v>
      </c>
      <c r="D5" s="1" t="s">
        <v>69</v>
      </c>
      <c r="E5" s="2">
        <v>43191</v>
      </c>
      <c r="F5" s="1" t="s">
        <v>30</v>
      </c>
      <c r="G5" s="11">
        <v>120809.81</v>
      </c>
      <c r="H5" s="11">
        <f>SUM(I5:AX5)</f>
        <v>36063.360000000001</v>
      </c>
      <c r="I5" s="1">
        <v>12021.12</v>
      </c>
      <c r="J5" s="1">
        <v>12021.12</v>
      </c>
      <c r="K5" s="1">
        <v>12021.12</v>
      </c>
    </row>
    <row r="6" spans="1:50" x14ac:dyDescent="0.25">
      <c r="F6" s="1" t="s">
        <v>31</v>
      </c>
    </row>
    <row r="8" spans="1:50" x14ac:dyDescent="0.25">
      <c r="A8" s="14">
        <v>21</v>
      </c>
      <c r="B8" s="1" t="s">
        <v>26</v>
      </c>
      <c r="C8" s="1" t="s">
        <v>90</v>
      </c>
      <c r="D8" s="5" t="s">
        <v>91</v>
      </c>
      <c r="E8" s="6">
        <v>47604</v>
      </c>
      <c r="F8" s="7" t="s">
        <v>92</v>
      </c>
      <c r="N8" s="1">
        <v>7850.8</v>
      </c>
      <c r="O8" s="1">
        <v>7850.8</v>
      </c>
      <c r="P8" s="1">
        <v>7850.8</v>
      </c>
      <c r="Q8" s="1">
        <v>7850.8</v>
      </c>
      <c r="R8" s="1">
        <v>7850.8</v>
      </c>
    </row>
    <row r="9" spans="1:50" x14ac:dyDescent="0.25">
      <c r="D9" s="5"/>
      <c r="E9" s="6"/>
      <c r="F9" s="7" t="s">
        <v>93</v>
      </c>
      <c r="G9" s="11">
        <v>78508</v>
      </c>
      <c r="H9" s="11">
        <v>78508</v>
      </c>
    </row>
    <row r="10" spans="1:50" x14ac:dyDescent="0.25">
      <c r="D10" s="5"/>
      <c r="E10" s="6"/>
      <c r="F10" s="7"/>
    </row>
    <row r="11" spans="1:50" x14ac:dyDescent="0.25">
      <c r="A11" s="14">
        <v>21</v>
      </c>
      <c r="B11" s="1" t="s">
        <v>26</v>
      </c>
      <c r="C11" s="1" t="s">
        <v>73</v>
      </c>
      <c r="D11" s="5" t="s">
        <v>74</v>
      </c>
      <c r="E11" s="6">
        <v>46235</v>
      </c>
      <c r="F11" s="7" t="s">
        <v>75</v>
      </c>
      <c r="G11" s="11">
        <v>4800</v>
      </c>
      <c r="H11" s="11">
        <f>SUM(I11:AX11)</f>
        <v>6800</v>
      </c>
      <c r="K11" s="1">
        <v>1360</v>
      </c>
      <c r="L11" s="1">
        <v>1360</v>
      </c>
      <c r="M11" s="1">
        <v>1360</v>
      </c>
      <c r="N11" s="1">
        <v>1360</v>
      </c>
      <c r="O11" s="1">
        <v>1360</v>
      </c>
    </row>
    <row r="12" spans="1:50" x14ac:dyDescent="0.25">
      <c r="E12" s="8"/>
      <c r="F12" s="1" t="s">
        <v>76</v>
      </c>
    </row>
    <row r="14" spans="1:50" x14ac:dyDescent="0.25">
      <c r="A14" s="14">
        <v>21</v>
      </c>
      <c r="B14" s="1" t="s">
        <v>26</v>
      </c>
      <c r="C14" s="1" t="s">
        <v>48</v>
      </c>
      <c r="D14" s="1" t="s">
        <v>70</v>
      </c>
      <c r="E14" s="2">
        <v>41760</v>
      </c>
      <c r="F14" s="1" t="s">
        <v>32</v>
      </c>
      <c r="G14" s="11">
        <v>116000</v>
      </c>
      <c r="H14" s="11">
        <f>SUM(I14:AX14)</f>
        <v>105299.36</v>
      </c>
      <c r="I14" s="1">
        <v>14092.6</v>
      </c>
      <c r="J14" s="1">
        <v>12268.41</v>
      </c>
      <c r="K14" s="1">
        <v>12513.78</v>
      </c>
      <c r="L14" s="1">
        <v>12764.04</v>
      </c>
      <c r="M14" s="1">
        <v>13019.32</v>
      </c>
      <c r="N14" s="1">
        <v>13279.71</v>
      </c>
      <c r="O14" s="1">
        <v>13545.3</v>
      </c>
      <c r="P14" s="1">
        <v>13816.2</v>
      </c>
    </row>
    <row r="15" spans="1:50" x14ac:dyDescent="0.25">
      <c r="C15" s="1" t="s">
        <v>94</v>
      </c>
      <c r="J15" s="1">
        <v>1824.13</v>
      </c>
      <c r="K15" s="1">
        <v>1578.76</v>
      </c>
      <c r="L15" s="1">
        <v>1328.49</v>
      </c>
      <c r="M15" s="1">
        <v>1073.21</v>
      </c>
      <c r="N15" s="1">
        <v>812.83</v>
      </c>
      <c r="O15" s="1">
        <v>547.23</v>
      </c>
      <c r="P15" s="1">
        <v>276.33</v>
      </c>
    </row>
    <row r="17" spans="1:49" x14ac:dyDescent="0.25">
      <c r="A17" s="14">
        <v>21</v>
      </c>
      <c r="B17" s="1" t="s">
        <v>26</v>
      </c>
      <c r="C17" s="1" t="s">
        <v>72</v>
      </c>
      <c r="D17" s="1" t="s">
        <v>78</v>
      </c>
      <c r="E17" s="2">
        <v>40848</v>
      </c>
      <c r="F17" s="1" t="s">
        <v>95</v>
      </c>
      <c r="G17" s="11">
        <v>1909437.24</v>
      </c>
      <c r="H17" s="11">
        <f>SUM(I17:AX18)</f>
        <v>192212.35</v>
      </c>
      <c r="I17" s="1">
        <v>6705.9</v>
      </c>
      <c r="J17" s="1">
        <v>5868.95</v>
      </c>
      <c r="K17" s="1">
        <v>5006.37</v>
      </c>
      <c r="L17" s="1">
        <v>4124.12</v>
      </c>
      <c r="M17" s="1">
        <v>3214.18</v>
      </c>
      <c r="N17" s="1">
        <v>2310.42</v>
      </c>
      <c r="O17" s="1">
        <v>1377.83</v>
      </c>
      <c r="P17" s="1">
        <v>12.58</v>
      </c>
    </row>
    <row r="18" spans="1:49" x14ac:dyDescent="0.25">
      <c r="A18" s="14">
        <v>21</v>
      </c>
      <c r="C18" s="1" t="s">
        <v>34</v>
      </c>
      <c r="D18" s="1" t="s">
        <v>71</v>
      </c>
      <c r="E18" s="2">
        <v>41030</v>
      </c>
      <c r="F18" s="1" t="s">
        <v>55</v>
      </c>
      <c r="G18" s="3"/>
      <c r="I18" s="1">
        <v>20592</v>
      </c>
      <c r="J18" s="1">
        <v>20592</v>
      </c>
      <c r="K18" s="1">
        <v>20592</v>
      </c>
      <c r="L18" s="1">
        <v>20592</v>
      </c>
      <c r="M18" s="1">
        <v>20592</v>
      </c>
      <c r="N18" s="1">
        <v>20592</v>
      </c>
      <c r="O18" s="1">
        <v>20592</v>
      </c>
      <c r="P18" s="1">
        <v>19448</v>
      </c>
    </row>
    <row r="20" spans="1:49" x14ac:dyDescent="0.25">
      <c r="A20" s="14">
        <v>21</v>
      </c>
      <c r="B20" s="1" t="s">
        <v>26</v>
      </c>
      <c r="C20" s="1" t="s">
        <v>79</v>
      </c>
      <c r="D20" s="5" t="s">
        <v>80</v>
      </c>
      <c r="E20" s="6">
        <v>47362</v>
      </c>
      <c r="F20" s="7" t="s">
        <v>96</v>
      </c>
      <c r="G20" s="11">
        <v>154000</v>
      </c>
      <c r="H20" s="11">
        <v>154000</v>
      </c>
      <c r="N20" s="1">
        <v>11535</v>
      </c>
      <c r="O20" s="1">
        <v>11535</v>
      </c>
      <c r="P20" s="1">
        <v>11535</v>
      </c>
      <c r="Q20" s="1">
        <v>11535</v>
      </c>
      <c r="R20" s="1">
        <v>11535</v>
      </c>
      <c r="S20" s="1">
        <v>11535</v>
      </c>
      <c r="T20" s="1">
        <v>11535</v>
      </c>
      <c r="U20" s="1">
        <v>11535</v>
      </c>
      <c r="V20" s="1">
        <v>11535</v>
      </c>
      <c r="W20" s="1">
        <v>11535</v>
      </c>
    </row>
    <row r="21" spans="1:49" x14ac:dyDescent="0.25">
      <c r="C21" s="4" t="s">
        <v>97</v>
      </c>
      <c r="D21" s="5"/>
      <c r="E21" s="6"/>
      <c r="F21" s="7" t="s">
        <v>98</v>
      </c>
    </row>
    <row r="22" spans="1:49" x14ac:dyDescent="0.25">
      <c r="D22" s="5"/>
      <c r="E22" s="6"/>
      <c r="F22" s="7"/>
    </row>
    <row r="24" spans="1:49" x14ac:dyDescent="0.25">
      <c r="G24" s="11">
        <f>SUM(G2:G23)</f>
        <v>2667239.11</v>
      </c>
      <c r="H24" s="11">
        <f>SUM(H2:H23)</f>
        <v>617323.44999999995</v>
      </c>
      <c r="I24" s="1">
        <f>SUM(I2:I23)</f>
        <v>75631.8</v>
      </c>
      <c r="J24" s="1">
        <f t="shared" ref="J24:AO24" si="0">SUM(J2:J23)</f>
        <v>74794.81</v>
      </c>
      <c r="K24" s="1">
        <f t="shared" si="0"/>
        <v>53072.03</v>
      </c>
      <c r="L24" s="1">
        <f t="shared" si="0"/>
        <v>40168.65</v>
      </c>
      <c r="M24" s="1">
        <f t="shared" si="0"/>
        <v>39258.71</v>
      </c>
      <c r="N24" s="1">
        <f t="shared" si="0"/>
        <v>57740.76</v>
      </c>
      <c r="O24" s="1">
        <f t="shared" si="0"/>
        <v>56808.159999999996</v>
      </c>
      <c r="P24" s="1">
        <f t="shared" si="0"/>
        <v>52938.91</v>
      </c>
      <c r="Q24" s="1">
        <f t="shared" si="0"/>
        <v>19385.8</v>
      </c>
      <c r="R24" s="1">
        <f t="shared" si="0"/>
        <v>19385.8</v>
      </c>
      <c r="S24" s="1">
        <f t="shared" si="0"/>
        <v>11535</v>
      </c>
      <c r="T24" s="1">
        <f t="shared" si="0"/>
        <v>11535</v>
      </c>
      <c r="U24" s="1">
        <f t="shared" si="0"/>
        <v>11535</v>
      </c>
      <c r="V24" s="1">
        <f t="shared" si="0"/>
        <v>11535</v>
      </c>
      <c r="W24" s="1">
        <f t="shared" si="0"/>
        <v>11535</v>
      </c>
      <c r="X24" s="1">
        <f t="shared" si="0"/>
        <v>0</v>
      </c>
      <c r="Y24" s="1">
        <f t="shared" si="0"/>
        <v>0</v>
      </c>
      <c r="Z24" s="1">
        <f t="shared" si="0"/>
        <v>0</v>
      </c>
      <c r="AA24" s="1">
        <f t="shared" si="0"/>
        <v>0</v>
      </c>
      <c r="AB24" s="1">
        <f t="shared" si="0"/>
        <v>0</v>
      </c>
      <c r="AC24" s="1">
        <f t="shared" si="0"/>
        <v>0</v>
      </c>
      <c r="AD24" s="1">
        <f t="shared" si="0"/>
        <v>0</v>
      </c>
      <c r="AE24" s="1">
        <f t="shared" si="0"/>
        <v>0</v>
      </c>
      <c r="AF24" s="1">
        <f t="shared" si="0"/>
        <v>0</v>
      </c>
      <c r="AG24" s="1">
        <f t="shared" si="0"/>
        <v>0</v>
      </c>
      <c r="AH24" s="1">
        <f t="shared" si="0"/>
        <v>0</v>
      </c>
      <c r="AI24" s="1">
        <f t="shared" si="0"/>
        <v>0</v>
      </c>
      <c r="AJ24" s="1">
        <f t="shared" si="0"/>
        <v>0</v>
      </c>
      <c r="AK24" s="1">
        <f t="shared" si="0"/>
        <v>0</v>
      </c>
      <c r="AL24" s="1">
        <f t="shared" si="0"/>
        <v>0</v>
      </c>
      <c r="AM24" s="1">
        <f t="shared" si="0"/>
        <v>0</v>
      </c>
      <c r="AN24" s="1">
        <f t="shared" si="0"/>
        <v>0</v>
      </c>
      <c r="AO24" s="1">
        <f t="shared" si="0"/>
        <v>0</v>
      </c>
      <c r="AP24" s="1">
        <f t="shared" ref="AP24:AW24" si="1">SUM(AP2:AP23)</f>
        <v>0</v>
      </c>
      <c r="AQ24" s="1">
        <f t="shared" si="1"/>
        <v>0</v>
      </c>
      <c r="AR24" s="1">
        <f t="shared" si="1"/>
        <v>0</v>
      </c>
      <c r="AS24" s="1">
        <f t="shared" si="1"/>
        <v>0</v>
      </c>
      <c r="AT24" s="1">
        <f t="shared" si="1"/>
        <v>0</v>
      </c>
      <c r="AU24" s="1">
        <f t="shared" si="1"/>
        <v>0</v>
      </c>
      <c r="AV24" s="1">
        <f t="shared" si="1"/>
        <v>0</v>
      </c>
      <c r="AW24" s="1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Water Debt Schedule</vt:lpstr>
      <vt:lpstr>Wastewater Debt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Finance1</dc:creator>
  <cp:lastModifiedBy>Josh Arneson</cp:lastModifiedBy>
  <cp:lastPrinted>2020-12-21T19:00:33Z</cp:lastPrinted>
  <dcterms:created xsi:type="dcterms:W3CDTF">2016-10-13T18:45:22Z</dcterms:created>
  <dcterms:modified xsi:type="dcterms:W3CDTF">2026-02-11T17:49:48Z</dcterms:modified>
</cp:coreProperties>
</file>