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235" activeTab="0"/>
  </bookViews>
  <sheets>
    <sheet name="Reserves" sheetId="1" r:id="rId1"/>
  </sheets>
  <definedNames>
    <definedName name="_xlnm.Print_Area" localSheetId="0">'Reserves'!$A$1:$K$35</definedName>
  </definedNames>
  <calcPr fullCalcOnLoad="1"/>
</workbook>
</file>

<file path=xl/comments1.xml><?xml version="1.0" encoding="utf-8"?>
<comments xmlns="http://schemas.openxmlformats.org/spreadsheetml/2006/main">
  <authors>
    <author>Finance</author>
  </authors>
  <commentList>
    <comment ref="I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Apex  13,500
Opus  179,000
Black River 65,000
Utilities 23,000
Insurance 4,863
Building Maintenance 15,000</t>
        </r>
      </text>
    </comment>
    <comment ref="I2" authorId="0">
      <text>
        <r>
          <rPr>
            <b/>
            <sz val="9"/>
            <rFont val="Tahoma"/>
            <family val="0"/>
          </rPr>
          <t>Finance:</t>
        </r>
        <r>
          <rPr>
            <sz val="9"/>
            <rFont val="Tahoma"/>
            <family val="0"/>
          </rPr>
          <t xml:space="preserve">
ARPA mailing 2,041
Simple Route </t>
        </r>
      </text>
    </comment>
  </commentList>
</comments>
</file>

<file path=xl/sharedStrings.xml><?xml version="1.0" encoding="utf-8"?>
<sst xmlns="http://schemas.openxmlformats.org/spreadsheetml/2006/main" count="41" uniqueCount="40">
  <si>
    <t>Total</t>
  </si>
  <si>
    <t>RESERVE ACCOUNTS</t>
  </si>
  <si>
    <t>FY18</t>
  </si>
  <si>
    <t>FY19</t>
  </si>
  <si>
    <t>FY20</t>
  </si>
  <si>
    <t>FY21</t>
  </si>
  <si>
    <t>ARPA</t>
  </si>
  <si>
    <t>Town Center Fund</t>
  </si>
  <si>
    <t>PZ Legal Reserve</t>
  </si>
  <si>
    <t>Fire Safety Equip &amp; Gear</t>
  </si>
  <si>
    <t>Conservation Commission</t>
  </si>
  <si>
    <t>Police</t>
  </si>
  <si>
    <t>Library</t>
  </si>
  <si>
    <t>Fire Dept. impact Fees</t>
  </si>
  <si>
    <t>Highway Bridge &amp; Culvert</t>
  </si>
  <si>
    <t>Lister Education</t>
  </si>
  <si>
    <t>Highway Guardrails</t>
  </si>
  <si>
    <t>Sidewalk Reserve</t>
  </si>
  <si>
    <t>Reappraisal</t>
  </si>
  <si>
    <t>Records Restoration</t>
  </si>
  <si>
    <t>Railroad St.</t>
  </si>
  <si>
    <t>Tree Replacement</t>
  </si>
  <si>
    <t>Andrews Community Forrest</t>
  </si>
  <si>
    <t>Library (revenue/donations)</t>
  </si>
  <si>
    <t>Fire Dept (donations)</t>
  </si>
  <si>
    <t>Flag Replacement</t>
  </si>
  <si>
    <t>Recreation Path</t>
  </si>
  <si>
    <t>Soccer</t>
  </si>
  <si>
    <t>Tennis</t>
  </si>
  <si>
    <t>Cemetery</t>
  </si>
  <si>
    <t xml:space="preserve">                                                                                                                                                                                                                   </t>
  </si>
  <si>
    <t>FY22 Audited Balance</t>
  </si>
  <si>
    <t>Fire Dept.</t>
  </si>
  <si>
    <t xml:space="preserve">Highway Capital </t>
  </si>
  <si>
    <t>FY23 Year End Anticpated balance</t>
  </si>
  <si>
    <t>Total excluding ARPA</t>
  </si>
  <si>
    <t>SPEACIAL FUNDS (not managed by  Town)</t>
  </si>
  <si>
    <t>FY23 Scheduled &amp; Unscheduled Uses</t>
  </si>
  <si>
    <t>FY23 Budgeted &amp; Anticipated Contributions</t>
  </si>
  <si>
    <t>FY23 Trial Balance as of 12/19/22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</si>
</sst>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&quot;$&quot;* #,##0_);_(&quot;$&quot;* \(#,##0\);_(&quot;$&quot;* &quot;-&quot;??_);_(@_)"/>
    <numFmt numFmtId="166" formatCode="_(&quot;$&quot;* #,##0.00000_);_(&quot;$&quot;* \(#,##0.00000\);_(&quot;$&quot;* &quot;-&quot;??_);_(@_)"/>
    <numFmt numFmtId="167" formatCode="_(&quot;$&quot;* #,##0.0000_);_(&quot;$&quot;* \(#,##0.0000\);_(&quot;$&quot;* &quot;-&quot;??_);_(@_)"/>
    <numFmt numFmtId="168" formatCode="0.000%"/>
    <numFmt numFmtId="169" formatCode="_(* #,##0.0000_);_(* \(#,##0.0000\);_(* &quot;-&quot;??_);_(@_)"/>
    <numFmt numFmtId="170" formatCode="_(&quot;$&quot;* #,##0.000000_);_(&quot;$&quot;* \(#,##0.000000\);_(&quot;$&quot;* &quot;-&quot;??_);_(@_)"/>
    <numFmt numFmtId="171" formatCode="_(* #,##0.000_);_(* \(#,##0.000\);_(* &quot;-&quot;??_);_(@_)"/>
    <numFmt numFmtId="172" formatCode="_(* #,##0.00000_);_(* \(#,##0.00000\);_(* &quot;-&quot;??_);_(@_)"/>
    <numFmt numFmtId="173" formatCode="_(* #,##0.000000_);_(* \(#,##0.000000\);_(* &quot;-&quot;??????_);_(@_)"/>
    <numFmt numFmtId="174" formatCode="0.0000"/>
    <numFmt numFmtId="175" formatCode="0.00000"/>
    <numFmt numFmtId="176" formatCode="0.000000"/>
    <numFmt numFmtId="177" formatCode="0.0000000"/>
    <numFmt numFmtId="178" formatCode="_(&quot;$&quot;* #,##0.000_);_(&quot;$&quot;* \(#,##0.000\);_(&quot;$&quot;* &quot;-&quot;??_);_(@_)"/>
    <numFmt numFmtId="179" formatCode="_(&quot;$&quot;* #,##0.0_);_(&quot;$&quot;* \(#,##0.0\);_(&quot;$&quot;* &quot;-&quot;??_);_(@_)"/>
    <numFmt numFmtId="180" formatCode="00000"/>
    <numFmt numFmtId="181" formatCode="0.0%"/>
    <numFmt numFmtId="182" formatCode="[$-409]dddd\,\ mmmm\ dd\,\ yyyy"/>
    <numFmt numFmtId="183" formatCode="[$-409]h:mm:ss\ AM/PM"/>
    <numFmt numFmtId="184" formatCode="_(&quot;$&quot;* #,##0.000000_);_(&quot;$&quot;* \(#,##0.000000\);_(&quot;$&quot;* &quot;-&quot;??????_);_(@_)"/>
    <numFmt numFmtId="185" formatCode="&quot;$&quot;#,##0.0000"/>
    <numFmt numFmtId="186" formatCode="_(&quot;$&quot;* #,##0.0000_);_(&quot;$&quot;* \(#,##0.0000\);_(&quot;$&quot;* &quot;-&quot;????_);_(@_)"/>
    <numFmt numFmtId="187" formatCode="&quot;$&quot;#,##0"/>
    <numFmt numFmtId="188" formatCode="0.0000%"/>
    <numFmt numFmtId="189" formatCode="&quot;$&quot;#,##0.00"/>
    <numFmt numFmtId="190" formatCode="#,##0.0000"/>
    <numFmt numFmtId="191" formatCode="#,##0.0000_);\(#,##0.0000\)"/>
    <numFmt numFmtId="192" formatCode="#,##0.000_);\(#,##0.000\)"/>
    <numFmt numFmtId="193" formatCode="\$#,##0"/>
    <numFmt numFmtId="194" formatCode="_(* #,##0.0_);_(* \(#,##0.0\);_(* &quot;-&quot;??_);_(@_)"/>
    <numFmt numFmtId="195" formatCode="_(* #,##0_);_(* \(#,##0\);_(* &quot;-&quot;??_);_(@_)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#,##0.00000_);\(#,##0.00000\)"/>
    <numFmt numFmtId="201" formatCode="0.000"/>
    <numFmt numFmtId="202" formatCode="0_);[Red]\(0\)"/>
    <numFmt numFmtId="203" formatCode="_(&quot;$&quot;* #,##0._);_(&quot;$&quot;* \(#,##0.\);_(&quot;$&quot;* &quot;-&quot;????_);_(@_)"/>
    <numFmt numFmtId="204" formatCode="_(&quot;$&quot;* #,##0_);_(&quot;$&quot;* \(#,##0\);_(&quot;$&quot;* &quot;-&quot;??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_);_(@_)"/>
    <numFmt numFmtId="210" formatCode="_(* #,##0.000_);_(* \(#,##0.000\);_(* &quot;-&quot;???_);_(@_)"/>
    <numFmt numFmtId="211" formatCode="0.0000_);\(0.0000\)"/>
    <numFmt numFmtId="212" formatCode="&quot;$&quot;#,##0.0000_);\(&quot;$&quot;#,##0.0000\)"/>
    <numFmt numFmtId="213" formatCode="#,##0;[Red]#,##0"/>
    <numFmt numFmtId="214" formatCode="[$-F800]dddd\,\ mmmm\ dd\,\ yyyy"/>
    <numFmt numFmtId="215" formatCode="_(&quot;$&quot;* #,##0.00000_);_(&quot;$&quot;* \(#,##0.00000\);_(&quot;$&quot;* &quot;-&quot;?????_);_(@_)"/>
    <numFmt numFmtId="216" formatCode="_(&quot;$&quot;* #,##0.000000_);_(&quot;$&quot;* \(#,##0.000000\);_(&quot;$&quot;* &quot;-&quot;?????_);_(@_)"/>
    <numFmt numFmtId="217" formatCode="_(&quot;$&quot;* #,##0.0000_);_(&quot;$&quot;* \(#,##0.0000\);_(&quot;$&quot;* &quot;-&quot;???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/>
      <bottom/>
    </border>
    <border>
      <left style="thin"/>
      <right style="thick"/>
      <top/>
      <bottom/>
    </border>
    <border>
      <left style="thick"/>
      <right style="medium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/>
      <bottom/>
    </border>
    <border>
      <left style="thin"/>
      <right style="thin"/>
      <top/>
      <bottom/>
    </border>
    <border>
      <left style="thick"/>
      <right>
        <color indexed="63"/>
      </right>
      <top style="thick"/>
      <bottom style="thick"/>
    </border>
    <border>
      <left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 style="thick"/>
      <bottom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/>
    </border>
    <border>
      <left/>
      <right style="thick"/>
      <top style="thick"/>
      <bottom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41" fontId="0" fillId="0" borderId="10" xfId="0" applyNumberFormat="1" applyFill="1" applyBorder="1" applyAlignment="1">
      <alignment/>
    </xf>
    <xf numFmtId="0" fontId="40" fillId="0" borderId="0" xfId="0" applyFont="1" applyAlignment="1">
      <alignment/>
    </xf>
    <xf numFmtId="41" fontId="40" fillId="0" borderId="11" xfId="0" applyNumberFormat="1" applyFont="1" applyBorder="1" applyAlignment="1">
      <alignment horizontal="center"/>
    </xf>
    <xf numFmtId="41" fontId="40" fillId="0" borderId="12" xfId="0" applyNumberFormat="1" applyFont="1" applyBorder="1" applyAlignment="1">
      <alignment horizontal="center"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0" xfId="0" applyNumberForma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41" fontId="40" fillId="0" borderId="13" xfId="0" applyNumberFormat="1" applyFont="1" applyBorder="1" applyAlignment="1">
      <alignment horizontal="center"/>
    </xf>
    <xf numFmtId="41" fontId="40" fillId="0" borderId="14" xfId="0" applyNumberFormat="1" applyFont="1" applyBorder="1" applyAlignment="1">
      <alignment horizontal="center"/>
    </xf>
    <xf numFmtId="41" fontId="40" fillId="0" borderId="15" xfId="0" applyNumberFormat="1" applyFont="1" applyBorder="1" applyAlignment="1">
      <alignment horizontal="center" wrapText="1"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17" xfId="0" applyNumberFormat="1" applyBorder="1" applyAlignment="1">
      <alignment/>
    </xf>
    <xf numFmtId="3" fontId="40" fillId="0" borderId="0" xfId="0" applyNumberFormat="1" applyFont="1" applyFill="1" applyAlignment="1">
      <alignment horizontal="center" wrapText="1"/>
    </xf>
    <xf numFmtId="3" fontId="40" fillId="0" borderId="18" xfId="0" applyNumberFormat="1" applyFont="1" applyFill="1" applyBorder="1" applyAlignment="1">
      <alignment horizontal="center" wrapText="1"/>
    </xf>
    <xf numFmtId="41" fontId="0" fillId="0" borderId="13" xfId="0" applyNumberFormat="1" applyFill="1" applyBorder="1" applyAlignment="1">
      <alignment/>
    </xf>
    <xf numFmtId="41" fontId="0" fillId="0" borderId="11" xfId="0" applyNumberFormat="1" applyFill="1" applyBorder="1" applyAlignment="1">
      <alignment/>
    </xf>
    <xf numFmtId="41" fontId="0" fillId="0" borderId="12" xfId="0" applyNumberFormat="1" applyFill="1" applyBorder="1" applyAlignment="1">
      <alignment/>
    </xf>
    <xf numFmtId="41" fontId="0" fillId="0" borderId="14" xfId="0" applyNumberFormat="1" applyFill="1" applyBorder="1" applyAlignment="1">
      <alignment/>
    </xf>
    <xf numFmtId="41" fontId="0" fillId="0" borderId="15" xfId="0" applyNumberFormat="1" applyFill="1" applyBorder="1" applyAlignment="1">
      <alignment/>
    </xf>
    <xf numFmtId="41" fontId="0" fillId="0" borderId="19" xfId="0" applyNumberFormat="1" applyFill="1" applyBorder="1" applyAlignment="1">
      <alignment/>
    </xf>
    <xf numFmtId="41" fontId="0" fillId="0" borderId="20" xfId="0" applyNumberFormat="1" applyFill="1" applyBorder="1" applyAlignment="1">
      <alignment/>
    </xf>
    <xf numFmtId="41" fontId="0" fillId="0" borderId="21" xfId="0" applyNumberFormat="1" applyFill="1" applyBorder="1" applyAlignment="1">
      <alignment/>
    </xf>
    <xf numFmtId="41" fontId="0" fillId="0" borderId="18" xfId="0" applyNumberFormat="1" applyFill="1" applyBorder="1" applyAlignment="1">
      <alignment/>
    </xf>
    <xf numFmtId="41" fontId="0" fillId="0" borderId="22" xfId="0" applyNumberFormat="1" applyFill="1" applyBorder="1" applyAlignment="1">
      <alignment/>
    </xf>
    <xf numFmtId="41" fontId="0" fillId="0" borderId="23" xfId="0" applyNumberFormat="1" applyFill="1" applyBorder="1" applyAlignment="1">
      <alignment/>
    </xf>
    <xf numFmtId="41" fontId="0" fillId="0" borderId="24" xfId="0" applyNumberFormat="1" applyBorder="1" applyAlignment="1">
      <alignment/>
    </xf>
    <xf numFmtId="41" fontId="0" fillId="0" borderId="25" xfId="0" applyNumberFormat="1" applyBorder="1" applyAlignment="1">
      <alignment/>
    </xf>
    <xf numFmtId="41" fontId="0" fillId="0" borderId="26" xfId="0" applyNumberFormat="1" applyFill="1" applyBorder="1" applyAlignment="1">
      <alignment/>
    </xf>
    <xf numFmtId="41" fontId="0" fillId="0" borderId="27" xfId="0" applyNumberFormat="1" applyFill="1" applyBorder="1" applyAlignment="1">
      <alignment/>
    </xf>
    <xf numFmtId="41" fontId="0" fillId="0" borderId="28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26" xfId="0" applyNumberForma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41" fontId="0" fillId="0" borderId="31" xfId="0" applyNumberFormat="1" applyBorder="1" applyAlignment="1">
      <alignment/>
    </xf>
    <xf numFmtId="41" fontId="0" fillId="32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60" zoomScaleNormal="13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34" sqref="D34"/>
    </sheetView>
  </sheetViews>
  <sheetFormatPr defaultColWidth="9.140625" defaultRowHeight="12.75"/>
  <cols>
    <col min="1" max="1" width="5.28125" style="0" customWidth="1"/>
    <col min="2" max="2" width="37.7109375" style="0" customWidth="1"/>
    <col min="3" max="3" width="11.140625" style="10" bestFit="1" customWidth="1"/>
    <col min="4" max="4" width="10.421875" style="10" bestFit="1" customWidth="1"/>
    <col min="5" max="5" width="12.28125" style="10" customWidth="1"/>
    <col min="6" max="6" width="12.57421875" style="10" customWidth="1"/>
    <col min="7" max="7" width="15.140625" style="10" customWidth="1"/>
    <col min="8" max="8" width="16.8515625" style="3" customWidth="1"/>
    <col min="9" max="9" width="18.28125" style="3" customWidth="1"/>
    <col min="10" max="10" width="14.8515625" style="3" customWidth="1"/>
    <col min="11" max="11" width="15.7109375" style="3" customWidth="1"/>
  </cols>
  <sheetData>
    <row r="1" spans="2:11" ht="131.25">
      <c r="B1" s="5" t="s">
        <v>1</v>
      </c>
      <c r="C1" s="13" t="s">
        <v>2</v>
      </c>
      <c r="D1" s="6" t="s">
        <v>3</v>
      </c>
      <c r="E1" s="7" t="s">
        <v>4</v>
      </c>
      <c r="F1" s="14" t="s">
        <v>5</v>
      </c>
      <c r="G1" s="15" t="s">
        <v>31</v>
      </c>
      <c r="H1" s="21" t="s">
        <v>38</v>
      </c>
      <c r="I1" s="21" t="s">
        <v>37</v>
      </c>
      <c r="J1" s="21" t="s">
        <v>39</v>
      </c>
      <c r="K1" s="22" t="s">
        <v>34</v>
      </c>
    </row>
    <row r="2" spans="1:11" ht="12.75">
      <c r="A2">
        <v>13</v>
      </c>
      <c r="B2" t="s">
        <v>6</v>
      </c>
      <c r="C2" s="16"/>
      <c r="D2" s="8"/>
      <c r="E2" s="9"/>
      <c r="F2" s="17"/>
      <c r="G2" s="18">
        <v>618606</v>
      </c>
      <c r="H2" s="1">
        <v>618606</v>
      </c>
      <c r="I2" s="1">
        <v>-2125</v>
      </c>
      <c r="J2" s="1">
        <v>1229386.44</v>
      </c>
      <c r="K2" s="31">
        <f>SUM(G2+H2+I2)</f>
        <v>1235087</v>
      </c>
    </row>
    <row r="3" spans="1:11" ht="12.75">
      <c r="A3">
        <v>25</v>
      </c>
      <c r="B3" t="s">
        <v>7</v>
      </c>
      <c r="C3" s="16">
        <v>342884</v>
      </c>
      <c r="D3" s="8">
        <v>459415</v>
      </c>
      <c r="E3" s="9">
        <v>520036</v>
      </c>
      <c r="F3" s="17">
        <v>615087.76</v>
      </c>
      <c r="G3" s="18">
        <v>430780.63</v>
      </c>
      <c r="H3" s="1">
        <v>109073</v>
      </c>
      <c r="I3" s="28">
        <v>-300363</v>
      </c>
      <c r="J3" s="1">
        <v>352463.43</v>
      </c>
      <c r="K3" s="31">
        <f aca="true" t="shared" si="0" ref="K3:K21">SUM(G3+H3+I3)</f>
        <v>239490.63</v>
      </c>
    </row>
    <row r="4" spans="3:11" ht="12.75">
      <c r="C4" s="16"/>
      <c r="D4" s="8"/>
      <c r="E4" s="9"/>
      <c r="F4" s="17"/>
      <c r="G4" s="18"/>
      <c r="H4" s="1"/>
      <c r="I4" s="1"/>
      <c r="J4" s="1"/>
      <c r="K4" s="31"/>
    </row>
    <row r="5" spans="1:11" ht="12.75">
      <c r="A5">
        <v>39</v>
      </c>
      <c r="B5" t="s">
        <v>8</v>
      </c>
      <c r="C5" s="16"/>
      <c r="D5" s="8"/>
      <c r="E5" s="9"/>
      <c r="F5" s="17"/>
      <c r="G5" s="18"/>
      <c r="H5" s="1">
        <v>8000</v>
      </c>
      <c r="I5" s="1">
        <v>0</v>
      </c>
      <c r="J5" s="1">
        <v>0</v>
      </c>
      <c r="K5" s="31">
        <f t="shared" si="0"/>
        <v>8000</v>
      </c>
    </row>
    <row r="6" spans="1:11" ht="12.75">
      <c r="A6">
        <v>46</v>
      </c>
      <c r="B6" t="s">
        <v>9</v>
      </c>
      <c r="C6" s="16">
        <v>0</v>
      </c>
      <c r="D6" s="8">
        <v>0</v>
      </c>
      <c r="E6" s="9">
        <v>0</v>
      </c>
      <c r="F6" s="17">
        <v>0</v>
      </c>
      <c r="G6" s="18">
        <v>2080</v>
      </c>
      <c r="H6" s="1">
        <v>40000</v>
      </c>
      <c r="I6" s="1">
        <v>-25890.07</v>
      </c>
      <c r="J6" s="1">
        <v>14109.93</v>
      </c>
      <c r="K6" s="31">
        <f t="shared" si="0"/>
        <v>16189.93</v>
      </c>
    </row>
    <row r="7" spans="1:11" ht="12.75">
      <c r="A7">
        <v>50</v>
      </c>
      <c r="B7" t="s">
        <v>10</v>
      </c>
      <c r="C7" s="16">
        <v>272985</v>
      </c>
      <c r="D7" s="8">
        <v>287285</v>
      </c>
      <c r="E7" s="9">
        <v>307820</v>
      </c>
      <c r="F7" s="17">
        <v>347014.91</v>
      </c>
      <c r="G7" s="18">
        <v>385687.86</v>
      </c>
      <c r="H7" s="1">
        <v>48305</v>
      </c>
      <c r="I7" s="1">
        <v>-159611.48</v>
      </c>
      <c r="J7" s="1">
        <f aca="true" t="shared" si="1" ref="J7:J23">SUM(G7+H7+I7)</f>
        <v>274381.38</v>
      </c>
      <c r="K7" s="31">
        <f t="shared" si="0"/>
        <v>274381.38</v>
      </c>
    </row>
    <row r="8" spans="1:11" ht="12.75">
      <c r="A8">
        <v>51</v>
      </c>
      <c r="B8" t="s">
        <v>11</v>
      </c>
      <c r="C8" s="16">
        <v>6202</v>
      </c>
      <c r="D8" s="8">
        <v>8283</v>
      </c>
      <c r="E8" s="9">
        <v>8283</v>
      </c>
      <c r="F8" s="17">
        <v>18283</v>
      </c>
      <c r="G8" s="18">
        <v>40783</v>
      </c>
      <c r="H8" s="44">
        <v>0</v>
      </c>
      <c r="I8" s="44">
        <v>-24750</v>
      </c>
      <c r="J8" s="1">
        <v>40783</v>
      </c>
      <c r="K8" s="31">
        <f t="shared" si="0"/>
        <v>16033</v>
      </c>
    </row>
    <row r="9" spans="1:11" ht="12.75">
      <c r="A9">
        <v>52</v>
      </c>
      <c r="B9" t="s">
        <v>12</v>
      </c>
      <c r="C9" s="16">
        <v>32076</v>
      </c>
      <c r="D9" s="8">
        <v>40076</v>
      </c>
      <c r="E9" s="9">
        <v>38751</v>
      </c>
      <c r="F9" s="17">
        <v>32988.79</v>
      </c>
      <c r="G9" s="18">
        <v>44988.79</v>
      </c>
      <c r="H9" s="1">
        <v>12000</v>
      </c>
      <c r="I9" s="1">
        <v>0</v>
      </c>
      <c r="J9" s="1">
        <v>56989.79</v>
      </c>
      <c r="K9" s="31">
        <f t="shared" si="0"/>
        <v>56988.79</v>
      </c>
    </row>
    <row r="10" spans="1:11" ht="12.75">
      <c r="A10">
        <v>53</v>
      </c>
      <c r="B10" t="s">
        <v>32</v>
      </c>
      <c r="C10" s="16">
        <v>48591</v>
      </c>
      <c r="D10" s="8">
        <v>77091</v>
      </c>
      <c r="E10" s="9">
        <v>105591</v>
      </c>
      <c r="F10" s="17">
        <v>106838.33</v>
      </c>
      <c r="G10" s="18">
        <v>153233.33</v>
      </c>
      <c r="H10" s="1">
        <v>55000</v>
      </c>
      <c r="I10" s="1">
        <v>0</v>
      </c>
      <c r="J10" s="1">
        <v>208233</v>
      </c>
      <c r="K10" s="31">
        <f t="shared" si="0"/>
        <v>208233.33</v>
      </c>
    </row>
    <row r="11" spans="1:11" ht="12.75">
      <c r="A11">
        <v>54</v>
      </c>
      <c r="B11" t="s">
        <v>13</v>
      </c>
      <c r="C11" s="16">
        <v>14734</v>
      </c>
      <c r="D11" s="8">
        <v>16812</v>
      </c>
      <c r="E11" s="9">
        <v>18865</v>
      </c>
      <c r="F11" s="17">
        <v>20255.69</v>
      </c>
      <c r="G11" s="18">
        <v>22661.39</v>
      </c>
      <c r="H11" s="1">
        <v>0</v>
      </c>
      <c r="I11" s="1">
        <v>874.1</v>
      </c>
      <c r="J11" s="1">
        <f t="shared" si="1"/>
        <v>23535.489999999998</v>
      </c>
      <c r="K11" s="31">
        <f t="shared" si="0"/>
        <v>23535.489999999998</v>
      </c>
    </row>
    <row r="12" spans="1:11" ht="12.75">
      <c r="A12">
        <v>55</v>
      </c>
      <c r="B12" t="s">
        <v>33</v>
      </c>
      <c r="C12" s="16">
        <v>150163</v>
      </c>
      <c r="D12" s="8">
        <v>177863</v>
      </c>
      <c r="E12" s="9">
        <v>180563</v>
      </c>
      <c r="F12" s="17">
        <v>148701.04</v>
      </c>
      <c r="G12" s="18">
        <v>93701.04</v>
      </c>
      <c r="H12" s="1">
        <v>25000</v>
      </c>
      <c r="I12" s="1">
        <v>0</v>
      </c>
      <c r="J12" s="1">
        <v>93701.04</v>
      </c>
      <c r="K12" s="31">
        <f t="shared" si="0"/>
        <v>118701.04</v>
      </c>
    </row>
    <row r="13" spans="1:11" s="2" customFormat="1" ht="12.75">
      <c r="A13" s="2">
        <v>56</v>
      </c>
      <c r="B13" s="2" t="s">
        <v>14</v>
      </c>
      <c r="C13" s="23">
        <v>282099</v>
      </c>
      <c r="D13" s="24">
        <v>244444</v>
      </c>
      <c r="E13" s="25">
        <v>270926</v>
      </c>
      <c r="F13" s="26">
        <v>307926.35</v>
      </c>
      <c r="G13" s="27">
        <v>344926.35</v>
      </c>
      <c r="H13" s="1">
        <v>37000</v>
      </c>
      <c r="I13" s="28">
        <v>0</v>
      </c>
      <c r="J13" s="28">
        <f t="shared" si="1"/>
        <v>381926.35</v>
      </c>
      <c r="K13" s="31">
        <f t="shared" si="0"/>
        <v>381926.35</v>
      </c>
    </row>
    <row r="14" spans="1:11" ht="12.75">
      <c r="A14">
        <v>58</v>
      </c>
      <c r="B14" t="s">
        <v>15</v>
      </c>
      <c r="C14" s="16">
        <v>2548</v>
      </c>
      <c r="D14" s="8">
        <v>2548</v>
      </c>
      <c r="E14" s="9">
        <v>2548</v>
      </c>
      <c r="F14" s="17">
        <v>1356.68</v>
      </c>
      <c r="G14" s="18">
        <v>1356.68</v>
      </c>
      <c r="H14" s="1">
        <v>0</v>
      </c>
      <c r="I14" s="28">
        <v>0</v>
      </c>
      <c r="J14" s="28">
        <f t="shared" si="1"/>
        <v>1356.68</v>
      </c>
      <c r="K14" s="31">
        <f t="shared" si="0"/>
        <v>1356.68</v>
      </c>
    </row>
    <row r="15" spans="1:11" ht="12.75">
      <c r="A15">
        <v>59</v>
      </c>
      <c r="B15" t="s">
        <v>16</v>
      </c>
      <c r="C15" s="16">
        <v>0</v>
      </c>
      <c r="D15" s="8">
        <v>0</v>
      </c>
      <c r="E15" s="9">
        <v>5000</v>
      </c>
      <c r="F15" s="17">
        <v>10000</v>
      </c>
      <c r="G15" s="18">
        <v>9015.6</v>
      </c>
      <c r="H15" s="1">
        <v>5000</v>
      </c>
      <c r="I15" s="28">
        <v>0</v>
      </c>
      <c r="J15" s="28">
        <f t="shared" si="1"/>
        <v>14015.6</v>
      </c>
      <c r="K15" s="31">
        <f t="shared" si="0"/>
        <v>14015.6</v>
      </c>
    </row>
    <row r="16" spans="1:11" ht="12.75">
      <c r="A16">
        <v>60</v>
      </c>
      <c r="B16" t="s">
        <v>17</v>
      </c>
      <c r="C16" s="16">
        <v>0</v>
      </c>
      <c r="D16" s="8">
        <v>0</v>
      </c>
      <c r="E16" s="9">
        <v>0</v>
      </c>
      <c r="F16" s="17">
        <v>0</v>
      </c>
      <c r="G16" s="18">
        <v>10000</v>
      </c>
      <c r="H16" s="1">
        <v>30000</v>
      </c>
      <c r="I16" s="28">
        <v>0</v>
      </c>
      <c r="J16" s="28">
        <f t="shared" si="1"/>
        <v>40000</v>
      </c>
      <c r="K16" s="31">
        <f t="shared" si="0"/>
        <v>40000</v>
      </c>
    </row>
    <row r="17" spans="1:11" ht="12.75">
      <c r="A17">
        <v>61</v>
      </c>
      <c r="B17" t="s">
        <v>18</v>
      </c>
      <c r="C17" s="16">
        <v>129231</v>
      </c>
      <c r="D17" s="8">
        <v>135231</v>
      </c>
      <c r="E17" s="9">
        <v>141231</v>
      </c>
      <c r="F17" s="17">
        <v>155860.38</v>
      </c>
      <c r="G17" s="18">
        <v>82738.18</v>
      </c>
      <c r="H17" s="1">
        <v>14500</v>
      </c>
      <c r="I17" s="28">
        <v>-64500</v>
      </c>
      <c r="J17" s="28">
        <v>82738.18</v>
      </c>
      <c r="K17" s="31">
        <f t="shared" si="0"/>
        <v>32738.179999999993</v>
      </c>
    </row>
    <row r="18" spans="1:11" ht="12.75">
      <c r="A18">
        <v>62</v>
      </c>
      <c r="B18" t="s">
        <v>19</v>
      </c>
      <c r="C18" s="16">
        <v>74966</v>
      </c>
      <c r="D18" s="8">
        <v>77977</v>
      </c>
      <c r="E18" s="9">
        <v>119255</v>
      </c>
      <c r="F18" s="17">
        <v>161095.09</v>
      </c>
      <c r="G18" s="18">
        <v>184023.09</v>
      </c>
      <c r="H18" s="1">
        <v>3000</v>
      </c>
      <c r="I18" s="28">
        <v>0</v>
      </c>
      <c r="J18" s="28">
        <v>184192.19</v>
      </c>
      <c r="K18" s="31">
        <f t="shared" si="0"/>
        <v>187023.09</v>
      </c>
    </row>
    <row r="19" spans="1:11" ht="12.75">
      <c r="A19">
        <v>63</v>
      </c>
      <c r="B19" t="s">
        <v>20</v>
      </c>
      <c r="C19" s="16">
        <v>7069</v>
      </c>
      <c r="D19" s="8">
        <v>7069</v>
      </c>
      <c r="E19" s="9">
        <v>7069</v>
      </c>
      <c r="F19" s="17">
        <v>7069.21</v>
      </c>
      <c r="G19" s="18">
        <f>SUM(F19:F19)</f>
        <v>7069.21</v>
      </c>
      <c r="H19" s="1">
        <v>0</v>
      </c>
      <c r="I19" s="28">
        <v>0</v>
      </c>
      <c r="J19" s="28">
        <f t="shared" si="1"/>
        <v>7069.21</v>
      </c>
      <c r="K19" s="31">
        <f t="shared" si="0"/>
        <v>7069.21</v>
      </c>
    </row>
    <row r="20" spans="1:11" ht="12.75">
      <c r="A20">
        <v>67</v>
      </c>
      <c r="B20" t="s">
        <v>21</v>
      </c>
      <c r="C20" s="16">
        <v>237</v>
      </c>
      <c r="D20" s="8">
        <v>237</v>
      </c>
      <c r="E20" s="9">
        <v>237</v>
      </c>
      <c r="F20" s="17">
        <v>237.34</v>
      </c>
      <c r="G20" s="18">
        <f>SUM(F20:F20)</f>
        <v>237.34</v>
      </c>
      <c r="H20" s="1">
        <v>0</v>
      </c>
      <c r="I20" s="28">
        <v>0</v>
      </c>
      <c r="J20" s="28">
        <f t="shared" si="1"/>
        <v>237.34</v>
      </c>
      <c r="K20" s="31">
        <f t="shared" si="0"/>
        <v>237.34</v>
      </c>
    </row>
    <row r="21" spans="1:11" ht="13.5" thickBot="1">
      <c r="A21">
        <v>69</v>
      </c>
      <c r="B21" t="s">
        <v>22</v>
      </c>
      <c r="C21" s="16">
        <v>24696</v>
      </c>
      <c r="D21" s="8">
        <v>25198</v>
      </c>
      <c r="E21" s="9">
        <v>25551</v>
      </c>
      <c r="F21" s="17">
        <v>35527.68</v>
      </c>
      <c r="G21" s="18">
        <v>33668.37</v>
      </c>
      <c r="H21" s="1">
        <v>0</v>
      </c>
      <c r="I21" s="28">
        <v>-1200</v>
      </c>
      <c r="J21" s="28">
        <v>32468.37</v>
      </c>
      <c r="K21" s="31">
        <f t="shared" si="0"/>
        <v>32468.370000000003</v>
      </c>
    </row>
    <row r="22" spans="2:11" ht="14.25" thickBot="1" thickTop="1">
      <c r="B22" t="s">
        <v>0</v>
      </c>
      <c r="C22" s="19">
        <f aca="true" t="shared" si="2" ref="C22:J22">SUM(C2:C21)</f>
        <v>1388481</v>
      </c>
      <c r="D22" s="19">
        <f t="shared" si="2"/>
        <v>1559529</v>
      </c>
      <c r="E22" s="19">
        <f t="shared" si="2"/>
        <v>1751726</v>
      </c>
      <c r="F22" s="19">
        <f t="shared" si="2"/>
        <v>1968242.2500000002</v>
      </c>
      <c r="G22" s="19">
        <f t="shared" si="2"/>
        <v>2465556.86</v>
      </c>
      <c r="H22" s="29">
        <f t="shared" si="2"/>
        <v>1005484</v>
      </c>
      <c r="I22" s="32">
        <f t="shared" si="2"/>
        <v>-577565.4500000001</v>
      </c>
      <c r="J22" s="32">
        <f t="shared" si="2"/>
        <v>3037587.4200000004</v>
      </c>
      <c r="K22" s="4">
        <f>SUM(K2:K21)</f>
        <v>2893475.41</v>
      </c>
    </row>
    <row r="23" spans="2:11" ht="14.25" thickBot="1" thickTop="1">
      <c r="B23" t="s">
        <v>35</v>
      </c>
      <c r="C23" s="19">
        <f>SUM(C3:C21)</f>
        <v>1388481</v>
      </c>
      <c r="D23" s="19">
        <f aca="true" t="shared" si="3" ref="D23:I23">SUM(D3:D21)</f>
        <v>1559529</v>
      </c>
      <c r="E23" s="19">
        <f t="shared" si="3"/>
        <v>1751726</v>
      </c>
      <c r="F23" s="19">
        <f t="shared" si="3"/>
        <v>1968242.2500000002</v>
      </c>
      <c r="G23" s="19">
        <f t="shared" si="3"/>
        <v>1846950.8600000003</v>
      </c>
      <c r="H23" s="29">
        <f>SUM(H3:H21)</f>
        <v>386878</v>
      </c>
      <c r="I23" s="33">
        <f t="shared" si="3"/>
        <v>-575440.4500000001</v>
      </c>
      <c r="J23" s="33">
        <f t="shared" si="1"/>
        <v>1658388.4100000001</v>
      </c>
      <c r="K23" s="30">
        <f>SUM(K3:K21)</f>
        <v>1658388.4100000001</v>
      </c>
    </row>
    <row r="24" spans="3:11" ht="14.25" thickBot="1" thickTop="1">
      <c r="C24" s="40"/>
      <c r="D24" s="40"/>
      <c r="E24" s="40"/>
      <c r="F24" s="40"/>
      <c r="G24" s="40"/>
      <c r="H24" s="36"/>
      <c r="I24" s="36"/>
      <c r="J24" s="36"/>
      <c r="K24" s="36"/>
    </row>
    <row r="25" spans="2:11" ht="15.75" thickTop="1">
      <c r="B25" s="11" t="s">
        <v>36</v>
      </c>
      <c r="C25" s="41"/>
      <c r="D25" s="34"/>
      <c r="E25" s="34"/>
      <c r="F25" s="35"/>
      <c r="G25" s="42"/>
      <c r="H25" s="36"/>
      <c r="I25" s="37"/>
      <c r="J25" s="37"/>
      <c r="K25" s="38"/>
    </row>
    <row r="26" spans="1:11" ht="12.75">
      <c r="A26">
        <v>44</v>
      </c>
      <c r="B26" t="s">
        <v>23</v>
      </c>
      <c r="C26" s="16">
        <v>3119</v>
      </c>
      <c r="D26" s="8">
        <v>2770</v>
      </c>
      <c r="E26" s="9">
        <v>2215</v>
      </c>
      <c r="F26" s="17">
        <v>2796.74</v>
      </c>
      <c r="G26" s="43">
        <v>2285.82</v>
      </c>
      <c r="H26" s="39">
        <v>0</v>
      </c>
      <c r="I26" s="28">
        <v>0</v>
      </c>
      <c r="J26" s="28">
        <v>2526.43</v>
      </c>
      <c r="K26" s="31">
        <f aca="true" t="shared" si="4" ref="K26:K32">SUM(G26+H26+I26)</f>
        <v>2285.82</v>
      </c>
    </row>
    <row r="27" spans="1:11" ht="12.75">
      <c r="A27">
        <v>45</v>
      </c>
      <c r="B27" t="s">
        <v>24</v>
      </c>
      <c r="C27" s="16">
        <v>7357</v>
      </c>
      <c r="D27" s="8">
        <v>10680</v>
      </c>
      <c r="E27" s="9">
        <v>12103</v>
      </c>
      <c r="F27" s="17">
        <v>11014.71</v>
      </c>
      <c r="G27" s="18">
        <v>10583.36</v>
      </c>
      <c r="H27" s="39">
        <v>0</v>
      </c>
      <c r="I27" s="28">
        <v>0</v>
      </c>
      <c r="J27" s="28">
        <v>13075.97</v>
      </c>
      <c r="K27" s="31">
        <f t="shared" si="4"/>
        <v>10583.36</v>
      </c>
    </row>
    <row r="28" spans="1:11" ht="12.75">
      <c r="A28">
        <v>64</v>
      </c>
      <c r="B28" t="s">
        <v>25</v>
      </c>
      <c r="C28" s="16">
        <v>9488</v>
      </c>
      <c r="D28" s="8">
        <v>7802</v>
      </c>
      <c r="E28" s="9">
        <v>7802</v>
      </c>
      <c r="F28" s="17">
        <v>7802.28</v>
      </c>
      <c r="G28" s="18">
        <v>5405.28</v>
      </c>
      <c r="H28" s="39">
        <v>0</v>
      </c>
      <c r="I28" s="28">
        <v>0</v>
      </c>
      <c r="J28" s="28">
        <v>5403.28</v>
      </c>
      <c r="K28" s="31">
        <f t="shared" si="4"/>
        <v>5405.28</v>
      </c>
    </row>
    <row r="29" spans="1:11" ht="12.75">
      <c r="A29">
        <v>65</v>
      </c>
      <c r="B29" t="s">
        <v>26</v>
      </c>
      <c r="C29" s="16">
        <v>2151</v>
      </c>
      <c r="D29" s="8">
        <v>1151</v>
      </c>
      <c r="E29" s="9">
        <v>1151</v>
      </c>
      <c r="F29" s="17">
        <v>1201.15</v>
      </c>
      <c r="G29" s="18">
        <f>SUM(F29:F29)</f>
        <v>1201.15</v>
      </c>
      <c r="H29" s="39">
        <v>0</v>
      </c>
      <c r="I29" s="28">
        <v>0</v>
      </c>
      <c r="J29" s="28">
        <v>1201.15</v>
      </c>
      <c r="K29" s="31">
        <f t="shared" si="4"/>
        <v>1201.15</v>
      </c>
    </row>
    <row r="30" spans="1:11" ht="12.75">
      <c r="A30">
        <v>66</v>
      </c>
      <c r="B30" t="s">
        <v>27</v>
      </c>
      <c r="C30" s="16">
        <v>10369</v>
      </c>
      <c r="D30" s="8">
        <v>12356</v>
      </c>
      <c r="E30" s="9">
        <v>14046</v>
      </c>
      <c r="F30" s="17">
        <v>14125.3</v>
      </c>
      <c r="G30" s="18">
        <v>14240</v>
      </c>
      <c r="H30" s="39">
        <v>0</v>
      </c>
      <c r="I30" s="28">
        <v>0</v>
      </c>
      <c r="J30" s="28">
        <v>13131.03</v>
      </c>
      <c r="K30" s="31">
        <f t="shared" si="4"/>
        <v>14240</v>
      </c>
    </row>
    <row r="31" spans="1:11" ht="12.75">
      <c r="A31">
        <v>68</v>
      </c>
      <c r="B31" t="s">
        <v>28</v>
      </c>
      <c r="C31" s="16">
        <v>309</v>
      </c>
      <c r="D31" s="8">
        <v>310</v>
      </c>
      <c r="E31" s="9">
        <v>330</v>
      </c>
      <c r="F31" s="17">
        <v>338.07</v>
      </c>
      <c r="G31" s="18">
        <v>330.27</v>
      </c>
      <c r="H31" s="39">
        <v>0</v>
      </c>
      <c r="I31" s="28">
        <v>0</v>
      </c>
      <c r="J31" s="28">
        <v>348.24</v>
      </c>
      <c r="K31" s="31">
        <f t="shared" si="4"/>
        <v>330.27</v>
      </c>
    </row>
    <row r="32" spans="1:11" ht="13.5" thickBot="1">
      <c r="A32">
        <v>70</v>
      </c>
      <c r="B32" t="s">
        <v>29</v>
      </c>
      <c r="C32" s="16">
        <v>147664</v>
      </c>
      <c r="D32" s="8">
        <v>153803</v>
      </c>
      <c r="E32" s="9">
        <v>160847</v>
      </c>
      <c r="F32" s="17">
        <v>165002.01</v>
      </c>
      <c r="G32" s="18">
        <v>164351</v>
      </c>
      <c r="H32" s="39">
        <v>0</v>
      </c>
      <c r="I32" s="33">
        <v>0</v>
      </c>
      <c r="J32" s="33">
        <v>169674.77</v>
      </c>
      <c r="K32" s="31">
        <f t="shared" si="4"/>
        <v>164351</v>
      </c>
    </row>
    <row r="33" spans="2:11" ht="14.25" thickBot="1" thickTop="1">
      <c r="B33" s="12" t="s">
        <v>0</v>
      </c>
      <c r="C33" s="20">
        <f aca="true" t="shared" si="5" ref="C33:J33">SUM(C26:C32)</f>
        <v>180457</v>
      </c>
      <c r="D33" s="20">
        <f t="shared" si="5"/>
        <v>188872</v>
      </c>
      <c r="E33" s="20">
        <f t="shared" si="5"/>
        <v>198494</v>
      </c>
      <c r="F33" s="20">
        <f t="shared" si="5"/>
        <v>202280.26</v>
      </c>
      <c r="G33" s="20">
        <f t="shared" si="5"/>
        <v>198396.88</v>
      </c>
      <c r="H33" s="29">
        <f t="shared" si="5"/>
        <v>0</v>
      </c>
      <c r="I33" s="32">
        <f t="shared" si="5"/>
        <v>0</v>
      </c>
      <c r="J33" s="32">
        <f t="shared" si="5"/>
        <v>205360.87</v>
      </c>
      <c r="K33" s="30">
        <f>SUM(K26:K32)</f>
        <v>198396.88</v>
      </c>
    </row>
    <row r="34" ht="13.5" thickTop="1">
      <c r="G34" s="10" t="s">
        <v>30</v>
      </c>
    </row>
  </sheetData>
  <sheetProtection/>
  <printOptions/>
  <pageMargins left="0.7" right="0.7" top="0.75" bottom="0.75" header="0.3" footer="0.3"/>
  <pageSetup horizontalDpi="600" verticalDpi="600" orientation="landscape" scale="73" r:id="rId3"/>
  <colBreaks count="1" manualBreakCount="1">
    <brk id="1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Richmond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Velma Plouffe</dc:creator>
  <cp:keywords/>
  <dc:description/>
  <cp:lastModifiedBy>Town Manager</cp:lastModifiedBy>
  <cp:lastPrinted>2022-07-01T15:28:15Z</cp:lastPrinted>
  <dcterms:created xsi:type="dcterms:W3CDTF">2007-10-03T17:26:38Z</dcterms:created>
  <dcterms:modified xsi:type="dcterms:W3CDTF">2022-12-19T20:59:30Z</dcterms:modified>
  <cp:category/>
  <cp:version/>
  <cp:contentType/>
  <cp:contentStatus/>
</cp:coreProperties>
</file>