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.VTRICH\OneDrive - Town of Richmond\Desktop\"/>
    </mc:Choice>
  </mc:AlternateContent>
  <xr:revisionPtr revIDLastSave="0" documentId="8_{82440A70-4A38-4462-A95B-E3EF8B627BF8}" xr6:coauthVersionLast="47" xr6:coauthVersionMax="47" xr10:uidLastSave="{00000000-0000-0000-0000-000000000000}"/>
  <bookViews>
    <workbookView xWindow="-120" yWindow="-120" windowWidth="29040" windowHeight="15840" xr2:uid="{718E4070-8640-43B1-A139-F3C736ECB682}"/>
  </bookViews>
  <sheets>
    <sheet name="General Fund Loa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O24" i="1"/>
  <c r="N24" i="1"/>
  <c r="M24" i="1"/>
  <c r="L24" i="1"/>
  <c r="K24" i="1"/>
  <c r="J24" i="1"/>
  <c r="I24" i="1"/>
  <c r="H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G9" authorId="0" shapeId="0" xr:uid="{8D41B9FF-40A8-4953-9761-5EC5B53DB84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25K  should have been used as a deposit in FY20 and was not.  When the error was discovered we put the payment of 25K on principal in the beginning of FY21.
</t>
        </r>
      </text>
    </comment>
  </commentList>
</comments>
</file>

<file path=xl/sharedStrings.xml><?xml version="1.0" encoding="utf-8"?>
<sst xmlns="http://schemas.openxmlformats.org/spreadsheetml/2006/main" count="70" uniqueCount="59">
  <si>
    <t>Due Dates</t>
  </si>
  <si>
    <t>Loan Amount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</si>
  <si>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</si>
  <si>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</si>
  <si>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</si>
  <si>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</si>
  <si>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</si>
  <si>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</si>
  <si>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</si>
  <si>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</si>
  <si>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</si>
  <si>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Highway</t>
  </si>
  <si>
    <t>Grader principal FY20 2017</t>
  </si>
  <si>
    <t>11-7-90-5-90.36</t>
  </si>
  <si>
    <t>05/05/**</t>
  </si>
  <si>
    <t>Refinanced Union Bank FY20</t>
  </si>
  <si>
    <t>Grader interest FY20 2017</t>
  </si>
  <si>
    <t>11-7-90-5-90.37</t>
  </si>
  <si>
    <t>1.84% annum, 05/05/21, 4 years</t>
  </si>
  <si>
    <t>Dump Truck principal FY19 2019 #4</t>
  </si>
  <si>
    <t>11-7-90-5-90.33</t>
  </si>
  <si>
    <t xml:space="preserve">Dump Truck interest FY19 2019 </t>
  </si>
  <si>
    <t>11-7-90-5-90.34</t>
  </si>
  <si>
    <t>Dump Truck principal FY20 2020 #2</t>
  </si>
  <si>
    <t>11-7-90-5-90.44</t>
  </si>
  <si>
    <t>Dump Truck interest FY20 2020</t>
  </si>
  <si>
    <t>11-7-90-5-90.45</t>
  </si>
  <si>
    <t>1.91% annum, 05/05/21, 5 yeas</t>
  </si>
  <si>
    <t>Fire</t>
  </si>
  <si>
    <t>Fire Truck 2018 principal Engine #3</t>
  </si>
  <si>
    <t>10-7-40-5-80.05</t>
  </si>
  <si>
    <t>Refinanced Union Bank</t>
  </si>
  <si>
    <t>Fire Truck 2018 interest</t>
  </si>
  <si>
    <t>10-7-40-5-80.06</t>
  </si>
  <si>
    <t>2.13% annum, 05/05/21, 6 years</t>
  </si>
  <si>
    <t>Fire Truck 2005 principal Rescue 1</t>
  </si>
  <si>
    <t>10-7-90-5-90.03</t>
  </si>
  <si>
    <t>11/15/**</t>
  </si>
  <si>
    <t>Vermont Bond Bank Series 2014-2 , 2023-3</t>
  </si>
  <si>
    <t>154,471 2005-S1</t>
  </si>
  <si>
    <t>Fire Truck 2005 interest</t>
  </si>
  <si>
    <t>10-7-40-5-80.03</t>
  </si>
  <si>
    <t>05/15/**</t>
  </si>
  <si>
    <t>3.652% net int., 12/01/06, 20 years</t>
  </si>
  <si>
    <t>148,681.14 2014-S2</t>
  </si>
  <si>
    <t>AR1-058 4 a millet Hwy principal 1/3</t>
  </si>
  <si>
    <t>11-7-90-5-90.15</t>
  </si>
  <si>
    <t>.02 Admin, 05/01/14, 19 years (verify 19 year)</t>
  </si>
  <si>
    <t>Hwy Jericho  Road principal 48%</t>
  </si>
  <si>
    <t>11-7-90-2-90.11</t>
  </si>
  <si>
    <t>11/01/**</t>
  </si>
  <si>
    <t xml:space="preserve">Vermont Bond Bank series 2016-2 </t>
  </si>
  <si>
    <t>1,909,437.24 2011-S2</t>
  </si>
  <si>
    <t>Hwy Jericho Road interest</t>
  </si>
  <si>
    <t>11-7-90-2-90.13</t>
  </si>
  <si>
    <t>05/01/**</t>
  </si>
  <si>
    <t>3.834586% net int., 11/1/11 + 05/01/12,  20 years</t>
  </si>
  <si>
    <t>1,881,588.22 2016-S2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</si>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</sst>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A71D4-5B01-458C-9156-E939A775F1FE}">
  <dimension ref="B1:P25"/>
  <sheetViews>
    <sheetView tabSelected="1" workbookViewId="0">
      <selection activeCell="C28" sqref="C28"/>
    </sheetView>
  </sheetViews>
  <sheetFormatPr defaultColWidth="8.85546875" defaultRowHeight="15" x14ac:dyDescent="0.25"/>
  <cols>
    <col min="1" max="1" width="5" style="2" customWidth="1"/>
    <col min="2" max="2" width="14.28515625" style="2" customWidth="1"/>
    <col min="3" max="3" width="55.140625" style="2" customWidth="1"/>
    <col min="4" max="4" width="16.7109375" style="2" customWidth="1"/>
    <col min="5" max="5" width="16.85546875" style="2" customWidth="1"/>
    <col min="6" max="6" width="47.5703125" style="2" customWidth="1"/>
    <col min="7" max="7" width="28.5703125" style="3" customWidth="1"/>
    <col min="8" max="8" width="11.42578125" style="2" customWidth="1"/>
    <col min="9" max="9" width="10.85546875" style="2" customWidth="1"/>
    <col min="10" max="10" width="10.28515625" style="2" customWidth="1"/>
    <col min="11" max="16384" width="8.85546875" style="2"/>
  </cols>
  <sheetData>
    <row r="1" spans="2:16" s="1" customFormat="1" x14ac:dyDescent="0.25">
      <c r="E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</row>
    <row r="3" spans="2:16" x14ac:dyDescent="0.25"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3">
        <v>120000</v>
      </c>
      <c r="H3" s="2">
        <v>30000</v>
      </c>
    </row>
    <row r="4" spans="2:16" x14ac:dyDescent="0.25">
      <c r="C4" s="2" t="s">
        <v>16</v>
      </c>
      <c r="D4" s="2" t="s">
        <v>17</v>
      </c>
      <c r="F4" s="2" t="s">
        <v>18</v>
      </c>
      <c r="H4" s="2">
        <v>553</v>
      </c>
    </row>
    <row r="6" spans="2:16" x14ac:dyDescent="0.25">
      <c r="B6" s="4" t="s">
        <v>11</v>
      </c>
      <c r="C6" s="4" t="s">
        <v>19</v>
      </c>
      <c r="D6" s="4" t="s">
        <v>20</v>
      </c>
      <c r="E6" s="4" t="s">
        <v>14</v>
      </c>
      <c r="F6" s="4" t="s">
        <v>15</v>
      </c>
      <c r="G6" s="5">
        <v>103500</v>
      </c>
      <c r="H6" s="2">
        <v>24000</v>
      </c>
    </row>
    <row r="7" spans="2:16" x14ac:dyDescent="0.25">
      <c r="B7" s="4"/>
      <c r="C7" s="4" t="s">
        <v>21</v>
      </c>
      <c r="D7" s="4" t="s">
        <v>22</v>
      </c>
      <c r="E7" s="4"/>
      <c r="F7" s="4" t="s">
        <v>18</v>
      </c>
      <c r="G7" s="5"/>
      <c r="H7" s="2">
        <v>442.4</v>
      </c>
    </row>
    <row r="9" spans="2:16" x14ac:dyDescent="0.25">
      <c r="B9" s="4" t="s">
        <v>11</v>
      </c>
      <c r="C9" s="4" t="s">
        <v>23</v>
      </c>
      <c r="D9" s="4" t="s">
        <v>24</v>
      </c>
      <c r="E9" s="4" t="s">
        <v>14</v>
      </c>
      <c r="F9" s="4" t="s">
        <v>15</v>
      </c>
      <c r="G9" s="5">
        <v>134602</v>
      </c>
      <c r="H9" s="2">
        <v>26920.400000000001</v>
      </c>
      <c r="I9" s="2">
        <v>1920.4</v>
      </c>
    </row>
    <row r="10" spans="2:16" x14ac:dyDescent="0.25">
      <c r="B10" s="4"/>
      <c r="C10" s="4" t="s">
        <v>25</v>
      </c>
      <c r="D10" s="4" t="s">
        <v>26</v>
      </c>
      <c r="E10" s="4"/>
      <c r="F10" s="4" t="s">
        <v>27</v>
      </c>
      <c r="G10" s="5"/>
      <c r="H10" s="2">
        <v>552.37</v>
      </c>
      <c r="I10" s="2">
        <v>36.68</v>
      </c>
    </row>
    <row r="12" spans="2:16" x14ac:dyDescent="0.25">
      <c r="B12" s="2" t="s">
        <v>28</v>
      </c>
      <c r="C12" s="2" t="s">
        <v>29</v>
      </c>
      <c r="D12" s="2" t="s">
        <v>30</v>
      </c>
      <c r="E12" s="2" t="s">
        <v>14</v>
      </c>
      <c r="F12" s="2" t="s">
        <v>31</v>
      </c>
      <c r="G12" s="3">
        <v>291429</v>
      </c>
      <c r="H12" s="2">
        <v>48571.5</v>
      </c>
      <c r="I12" s="2">
        <v>48571.5</v>
      </c>
      <c r="J12" s="2">
        <v>48571.5</v>
      </c>
    </row>
    <row r="13" spans="2:16" x14ac:dyDescent="0.25">
      <c r="C13" s="2" t="s">
        <v>32</v>
      </c>
      <c r="D13" s="2" t="s">
        <v>33</v>
      </c>
      <c r="F13" s="2" t="s">
        <v>34</v>
      </c>
      <c r="H13" s="2">
        <v>3109.32</v>
      </c>
      <c r="I13" s="2">
        <v>2065.41</v>
      </c>
      <c r="J13" s="2">
        <v>1034.57</v>
      </c>
    </row>
    <row r="15" spans="2:16" x14ac:dyDescent="0.25">
      <c r="B15" s="2" t="s">
        <v>28</v>
      </c>
      <c r="C15" s="2" t="s">
        <v>35</v>
      </c>
      <c r="D15" s="2" t="s">
        <v>36</v>
      </c>
      <c r="E15" s="2" t="s">
        <v>37</v>
      </c>
      <c r="F15" s="2" t="s">
        <v>38</v>
      </c>
      <c r="G15" s="3" t="s">
        <v>39</v>
      </c>
      <c r="H15" s="2">
        <v>10000</v>
      </c>
      <c r="I15" s="2">
        <v>10000</v>
      </c>
      <c r="J15" s="2">
        <v>10000</v>
      </c>
    </row>
    <row r="16" spans="2:16" x14ac:dyDescent="0.25">
      <c r="C16" s="2" t="s">
        <v>40</v>
      </c>
      <c r="D16" s="2" t="s">
        <v>41</v>
      </c>
      <c r="E16" s="2" t="s">
        <v>42</v>
      </c>
      <c r="F16" s="2" t="s">
        <v>43</v>
      </c>
      <c r="G16" s="3" t="s">
        <v>44</v>
      </c>
      <c r="H16" s="2">
        <v>517.30999999999995</v>
      </c>
      <c r="I16" s="2">
        <v>125.59</v>
      </c>
      <c r="J16" s="2">
        <v>-64.900000000000006</v>
      </c>
    </row>
    <row r="18" spans="2:16" x14ac:dyDescent="0.25">
      <c r="B18" s="2" t="s">
        <v>11</v>
      </c>
      <c r="C18" s="2" t="s">
        <v>45</v>
      </c>
      <c r="D18" s="2" t="s">
        <v>46</v>
      </c>
      <c r="F18" s="2" t="s">
        <v>47</v>
      </c>
      <c r="H18" s="2">
        <v>7046.2</v>
      </c>
      <c r="I18" s="2">
        <v>7046.2</v>
      </c>
      <c r="J18" s="2">
        <v>7046.2</v>
      </c>
      <c r="K18" s="2">
        <v>7046.2</v>
      </c>
      <c r="L18" s="2">
        <v>7046.2</v>
      </c>
      <c r="M18" s="2">
        <v>7046.2</v>
      </c>
      <c r="N18" s="2">
        <v>7046.2</v>
      </c>
      <c r="O18" s="2">
        <v>7046.2</v>
      </c>
      <c r="P18" s="2">
        <v>7046.2</v>
      </c>
    </row>
    <row r="21" spans="2:16" ht="13.9" customHeight="1" x14ac:dyDescent="0.25">
      <c r="B21" s="2" t="s">
        <v>11</v>
      </c>
      <c r="C21" s="2" t="s">
        <v>48</v>
      </c>
      <c r="D21" s="2" t="s">
        <v>49</v>
      </c>
      <c r="E21" s="2" t="s">
        <v>50</v>
      </c>
      <c r="F21" s="2" t="s">
        <v>51</v>
      </c>
      <c r="G21" s="3" t="s">
        <v>52</v>
      </c>
      <c r="H21" s="2">
        <v>43200</v>
      </c>
      <c r="I21" s="2">
        <v>43200</v>
      </c>
      <c r="J21" s="2">
        <v>43200</v>
      </c>
      <c r="K21" s="2">
        <v>43200</v>
      </c>
      <c r="L21" s="2">
        <v>43200</v>
      </c>
      <c r="M21" s="2">
        <v>43200</v>
      </c>
      <c r="N21" s="2">
        <v>43200</v>
      </c>
      <c r="O21" s="2">
        <v>43200</v>
      </c>
      <c r="P21" s="2">
        <v>40800</v>
      </c>
    </row>
    <row r="22" spans="2:16" x14ac:dyDescent="0.25">
      <c r="C22" s="2" t="s">
        <v>53</v>
      </c>
      <c r="D22" s="2" t="s">
        <v>54</v>
      </c>
      <c r="E22" s="2" t="s">
        <v>55</v>
      </c>
      <c r="F22" s="2" t="s">
        <v>56</v>
      </c>
      <c r="G22" s="3" t="s">
        <v>57</v>
      </c>
      <c r="H22" s="2">
        <v>15761.28</v>
      </c>
      <c r="I22" s="2">
        <v>14068.32</v>
      </c>
      <c r="J22" s="2">
        <v>12312.48</v>
      </c>
      <c r="K22" s="2">
        <v>10502.88</v>
      </c>
      <c r="L22" s="2">
        <v>8652</v>
      </c>
      <c r="M22" s="2">
        <v>6743.04</v>
      </c>
      <c r="N22" s="2">
        <v>4847.04</v>
      </c>
      <c r="O22" s="2">
        <v>2890.56</v>
      </c>
      <c r="P22" s="2">
        <v>26.4</v>
      </c>
    </row>
    <row r="23" spans="2:16" ht="15.75" thickBot="1" x14ac:dyDescent="0.3"/>
    <row r="24" spans="2:16" ht="15.75" thickBot="1" x14ac:dyDescent="0.3">
      <c r="G24" s="6" t="s">
        <v>58</v>
      </c>
      <c r="H24" s="7">
        <f>SUM(H2:H23)</f>
        <v>210673.78</v>
      </c>
      <c r="I24" s="7">
        <f>SUM(I2:I23)</f>
        <v>127034.1</v>
      </c>
      <c r="J24" s="7">
        <f>SUM(J2:J23)</f>
        <v>122099.84999999999</v>
      </c>
      <c r="K24" s="7">
        <f>SUM(K2:K23)</f>
        <v>60749.079999999994</v>
      </c>
      <c r="L24" s="7">
        <f>SUM(L2:L23)</f>
        <v>58898.2</v>
      </c>
      <c r="M24" s="7">
        <f>SUM(M2:M23)</f>
        <v>56989.24</v>
      </c>
      <c r="N24" s="7">
        <f>SUM(N2:N23)</f>
        <v>55093.24</v>
      </c>
      <c r="O24" s="7">
        <f>SUM(O2:O23)</f>
        <v>53136.759999999995</v>
      </c>
      <c r="P24" s="7">
        <f>SUM(P2:P23)</f>
        <v>47872.6</v>
      </c>
    </row>
    <row r="25" spans="2:16" ht="15.75" thickTop="1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Fund Loans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Bona</dc:creator>
  <cp:lastModifiedBy>Connie Bona</cp:lastModifiedBy>
  <dcterms:created xsi:type="dcterms:W3CDTF">2024-05-02T16:21:37Z</dcterms:created>
  <dcterms:modified xsi:type="dcterms:W3CDTF">2024-05-02T16:22:38Z</dcterms:modified>
</cp:coreProperties>
</file>