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8680" yWindow="-120" windowWidth="24240" windowHeight="13740"/>
  </bookViews>
  <sheets>
    <sheet name="Debt Schedules" sheetId="7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J25" i="7" l="1"/>
  <c r="BI25" i="7"/>
  <c r="BH25" i="7"/>
  <c r="BG25" i="7"/>
  <c r="BF25" i="7"/>
  <c r="BE25" i="7"/>
  <c r="BD25" i="7"/>
  <c r="BC25" i="7"/>
  <c r="BB25" i="7"/>
  <c r="BA25" i="7"/>
  <c r="AZ25" i="7"/>
  <c r="AY25" i="7"/>
  <c r="AX25" i="7"/>
  <c r="AW25" i="7"/>
  <c r="AV25" i="7"/>
  <c r="AU25" i="7"/>
  <c r="AT25" i="7"/>
  <c r="AS25" i="7"/>
  <c r="AR25" i="7"/>
  <c r="AQ25" i="7"/>
  <c r="AP25" i="7"/>
  <c r="AO25" i="7"/>
  <c r="AN25" i="7"/>
  <c r="AM25" i="7"/>
  <c r="AL25" i="7"/>
  <c r="AK25" i="7"/>
  <c r="AJ25" i="7"/>
  <c r="AI25" i="7"/>
  <c r="AH25" i="7"/>
  <c r="AG25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</calcChain>
</file>

<file path=xl/sharedStrings.xml><?xml version="1.0" encoding="utf-8"?>
<sst xmlns="http://schemas.openxmlformats.org/spreadsheetml/2006/main" count="111" uniqueCount="102">
  <si>
    <t>FY21</t>
  </si>
  <si>
    <t>Loan Amount</t>
  </si>
  <si>
    <t>Total FY21</t>
  </si>
  <si>
    <t>Total FY22</t>
  </si>
  <si>
    <t>FY22</t>
  </si>
  <si>
    <t>Total FY23</t>
  </si>
  <si>
    <t>FY23</t>
  </si>
  <si>
    <t>Total FY24</t>
  </si>
  <si>
    <t>FY24</t>
  </si>
  <si>
    <t>Total FY25</t>
  </si>
  <si>
    <t>FY25</t>
  </si>
  <si>
    <t>Total FY26</t>
  </si>
  <si>
    <t>FY26</t>
  </si>
  <si>
    <t>Total FY27</t>
  </si>
  <si>
    <t>FY27</t>
  </si>
  <si>
    <t>Total FY28</t>
  </si>
  <si>
    <t>FY28</t>
  </si>
  <si>
    <t>Total FY29</t>
  </si>
  <si>
    <t>FY29</t>
  </si>
  <si>
    <t>Total FY30</t>
  </si>
  <si>
    <t>FY30</t>
  </si>
  <si>
    <t>Total FY31</t>
  </si>
  <si>
    <t>FY31</t>
  </si>
  <si>
    <t>Total FY32</t>
  </si>
  <si>
    <t>FY32</t>
  </si>
  <si>
    <t>Total FY33</t>
  </si>
  <si>
    <t>FY33</t>
  </si>
  <si>
    <t>Total FY34</t>
  </si>
  <si>
    <t>FY34</t>
  </si>
  <si>
    <t>Total FY35</t>
  </si>
  <si>
    <t>FY35</t>
  </si>
  <si>
    <t>Total FY36</t>
  </si>
  <si>
    <t>FY36</t>
  </si>
  <si>
    <t>Total FY37</t>
  </si>
  <si>
    <t>FY37</t>
  </si>
  <si>
    <t>Total FY38</t>
  </si>
  <si>
    <t>FY38</t>
  </si>
  <si>
    <t>Total FY39</t>
  </si>
  <si>
    <t>FY39</t>
  </si>
  <si>
    <t>Total FY40</t>
  </si>
  <si>
    <t>FY40</t>
  </si>
  <si>
    <t>Total FY41</t>
  </si>
  <si>
    <t>FY41</t>
  </si>
  <si>
    <t>Total FY42</t>
  </si>
  <si>
    <t>FY42</t>
  </si>
  <si>
    <t>Total FY43</t>
  </si>
  <si>
    <t>FY43</t>
  </si>
  <si>
    <t>Total FY44</t>
  </si>
  <si>
    <t>FY44</t>
  </si>
  <si>
    <t>Total FY45</t>
  </si>
  <si>
    <t>FY45</t>
  </si>
  <si>
    <t>Total FY46</t>
  </si>
  <si>
    <t>FY46</t>
  </si>
  <si>
    <t>Total FY47</t>
  </si>
  <si>
    <t>FY47</t>
  </si>
  <si>
    <t>Total FY48</t>
  </si>
  <si>
    <t>FY48</t>
  </si>
  <si>
    <t>Highway</t>
  </si>
  <si>
    <t>Grader principal FY20 2017</t>
  </si>
  <si>
    <t>11-7-90-5-90.36</t>
  </si>
  <si>
    <t>Grader interest FY20 2017</t>
  </si>
  <si>
    <t>11-7-90-5-90.37</t>
  </si>
  <si>
    <t>11-7-90-5-90.33</t>
  </si>
  <si>
    <t>11-7-90-5-90.34</t>
  </si>
  <si>
    <t>11-7-90-5-90.44</t>
  </si>
  <si>
    <t>Dump Truck interest FY20 2020</t>
  </si>
  <si>
    <t>11-7-90-5-90.45</t>
  </si>
  <si>
    <t>Fire</t>
  </si>
  <si>
    <t>10-7-40-5-80.05</t>
  </si>
  <si>
    <t>Fire Truck 2018 interest</t>
  </si>
  <si>
    <t>10-7-40-5-80.06</t>
  </si>
  <si>
    <t>Refinanced Union Bank FY20</t>
  </si>
  <si>
    <t>1.84% annum, 05/05/21, 4 years</t>
  </si>
  <si>
    <t>Dump Truck principal FY19 2019 #4</t>
  </si>
  <si>
    <t xml:space="preserve">Dump Truck interest FY19 2019 </t>
  </si>
  <si>
    <t>Dump Truck principal FY20 2020 #2</t>
  </si>
  <si>
    <t>1.91% annum, 05/05/21, 5 yeas</t>
  </si>
  <si>
    <t>Fire Truck 2018 principal Engine #3</t>
  </si>
  <si>
    <t>Refinanced Union Bank</t>
  </si>
  <si>
    <t>2.13% annum, 05/05/21, 6 years</t>
  </si>
  <si>
    <t>Fire Truck 2005 principal Rescue 1</t>
  </si>
  <si>
    <t>10-7-90-5-90.03</t>
  </si>
  <si>
    <t>VMBB Series 2014-2</t>
  </si>
  <si>
    <t>154,471 2005-S1</t>
  </si>
  <si>
    <t>Fire Truck 2005 interest</t>
  </si>
  <si>
    <t>10-7-40-5-80.03</t>
  </si>
  <si>
    <t>3.652% net int., 12/01/06, 20 years</t>
  </si>
  <si>
    <t>148,681.14 2014-S2</t>
  </si>
  <si>
    <t>AR1-058 4 a millet Hwy principal</t>
  </si>
  <si>
    <t>11-7-90-5-90.15</t>
  </si>
  <si>
    <t>.02 Admin, 05/01/14, 19 years (verify 19 year)</t>
  </si>
  <si>
    <t>Hwy Jericho  Road principal 48%</t>
  </si>
  <si>
    <t>11-7-90-2-90.11</t>
  </si>
  <si>
    <t>VMBB 2016 Series 2</t>
  </si>
  <si>
    <t>1,909,437.24 2011-S2</t>
  </si>
  <si>
    <t>Hwy Jericho Road interest</t>
  </si>
  <si>
    <t>11-7-90-2-90.13</t>
  </si>
  <si>
    <t>3.834586% net int., 11/1/11 + 05/01/12,  20 years</t>
  </si>
  <si>
    <t>1,881,588.22 2016-S2</t>
  </si>
  <si>
    <t>Totals of All</t>
  </si>
  <si>
    <t>Acct#</t>
  </si>
  <si>
    <t>Numbers here are for Highway only.  This loan covers W&amp;S also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</si>
</sst>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3" fontId="0" fillId="0" borderId="0" xfId="0" applyNumberFormat="1" applyFill="1"/>
    <xf numFmtId="3" fontId="0" fillId="0" borderId="0" xfId="0" applyNumberFormat="1" applyFill="1" applyAlignment="1">
      <alignment horizontal="left"/>
    </xf>
    <xf numFmtId="3" fontId="1" fillId="0" borderId="0" xfId="0" applyNumberFormat="1" applyFont="1" applyFill="1"/>
    <xf numFmtId="3" fontId="1" fillId="0" borderId="0" xfId="0" applyNumberFormat="1" applyFont="1" applyFill="1" applyAlignment="1">
      <alignment horizontal="left"/>
    </xf>
    <xf numFmtId="3" fontId="3" fillId="0" borderId="0" xfId="0" applyNumberFormat="1" applyFont="1" applyFill="1"/>
    <xf numFmtId="3" fontId="3" fillId="0" borderId="0" xfId="0" applyNumberFormat="1" applyFont="1" applyFill="1" applyAlignment="1">
      <alignment horizontal="left"/>
    </xf>
    <xf numFmtId="0" fontId="2" fillId="0" borderId="0" xfId="0" applyFont="1" applyFill="1"/>
    <xf numFmtId="0" fontId="2" fillId="0" borderId="0" xfId="0" quotePrefix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K25"/>
  <sheetViews>
    <sheetView tabSelected="1" workbookViewId="0">
      <pane xSplit="6" ySplit="1" topLeftCell="G2" activePane="bottomRight" state="frozen"/>
      <selection pane="topRight" activeCell="G1" sqref="G1"/>
      <selection pane="bottomLeft" activeCell="A2" sqref="A2"/>
      <selection pane="bottomRight" activeCell="E23" sqref="E23"/>
    </sheetView>
  </sheetViews>
  <sheetFormatPr defaultColWidth="8.85546875" defaultRowHeight="15" x14ac:dyDescent="0.25"/>
  <cols>
    <col min="1" max="1" width="5" style="1" customWidth="1"/>
    <col min="2" max="2" width="14.28515625" style="1" customWidth="1"/>
    <col min="3" max="3" width="55.140625" style="1" customWidth="1"/>
    <col min="4" max="4" width="16.7109375" style="1" customWidth="1"/>
    <col min="5" max="5" width="16.85546875" style="1" customWidth="1"/>
    <col min="6" max="6" width="44" style="1" customWidth="1"/>
    <col min="7" max="7" width="27.7109375" style="2" customWidth="1"/>
    <col min="8" max="8" width="13.42578125" style="1" customWidth="1"/>
    <col min="9" max="11" width="11.7109375" style="1" customWidth="1"/>
    <col min="12" max="12" width="10.28515625" style="1" customWidth="1"/>
    <col min="13" max="13" width="14.28515625" style="1" customWidth="1"/>
    <col min="14" max="14" width="13.42578125" style="1" customWidth="1"/>
    <col min="15" max="15" width="11.42578125" style="1" customWidth="1"/>
    <col min="16" max="16" width="11.85546875" style="1" customWidth="1"/>
    <col min="17" max="17" width="10.85546875" style="1" customWidth="1"/>
    <col min="18" max="18" width="8.85546875" style="1"/>
    <col min="19" max="19" width="10.28515625" style="1" customWidth="1"/>
    <col min="20" max="20" width="10.140625" style="1" customWidth="1"/>
    <col min="21" max="59" width="8.85546875" style="1"/>
    <col min="60" max="60" width="12.140625" style="1" customWidth="1"/>
    <col min="61" max="61" width="8.85546875" style="1"/>
    <col min="62" max="62" width="13.140625" style="1" customWidth="1"/>
    <col min="63" max="16384" width="8.85546875" style="1"/>
  </cols>
  <sheetData>
    <row r="1" spans="2:63" x14ac:dyDescent="0.25">
      <c r="E1" s="1" t="s">
        <v>100</v>
      </c>
      <c r="G1" s="2" t="s">
        <v>1</v>
      </c>
      <c r="H1" s="1" t="s">
        <v>2</v>
      </c>
      <c r="I1" s="1" t="s">
        <v>0</v>
      </c>
      <c r="J1" s="1" t="s">
        <v>3</v>
      </c>
      <c r="K1" s="1" t="s">
        <v>4</v>
      </c>
      <c r="L1" s="1" t="s">
        <v>5</v>
      </c>
      <c r="M1" s="1" t="s">
        <v>6</v>
      </c>
      <c r="N1" s="1" t="s">
        <v>7</v>
      </c>
      <c r="O1" s="1" t="s">
        <v>8</v>
      </c>
      <c r="P1" s="1" t="s">
        <v>9</v>
      </c>
      <c r="Q1" s="1" t="s">
        <v>10</v>
      </c>
      <c r="R1" s="1" t="s">
        <v>11</v>
      </c>
      <c r="S1" s="1" t="s">
        <v>12</v>
      </c>
      <c r="T1" s="1" t="s">
        <v>13</v>
      </c>
      <c r="U1" s="1" t="s">
        <v>14</v>
      </c>
      <c r="V1" s="1" t="s">
        <v>15</v>
      </c>
      <c r="W1" s="1" t="s">
        <v>16</v>
      </c>
      <c r="X1" s="1" t="s">
        <v>17</v>
      </c>
      <c r="Y1" s="1" t="s">
        <v>18</v>
      </c>
      <c r="Z1" s="1" t="s">
        <v>19</v>
      </c>
      <c r="AA1" s="1" t="s">
        <v>20</v>
      </c>
      <c r="AB1" s="1" t="s">
        <v>21</v>
      </c>
      <c r="AC1" s="1" t="s">
        <v>22</v>
      </c>
      <c r="AD1" s="1" t="s">
        <v>23</v>
      </c>
      <c r="AE1" s="1" t="s">
        <v>24</v>
      </c>
      <c r="AF1" s="1" t="s">
        <v>25</v>
      </c>
      <c r="AG1" s="1" t="s">
        <v>26</v>
      </c>
      <c r="AH1" s="1" t="s">
        <v>27</v>
      </c>
      <c r="AI1" s="1" t="s">
        <v>28</v>
      </c>
      <c r="AJ1" s="1" t="s">
        <v>29</v>
      </c>
      <c r="AK1" s="1" t="s">
        <v>30</v>
      </c>
      <c r="AL1" s="1" t="s">
        <v>31</v>
      </c>
      <c r="AM1" s="1" t="s">
        <v>32</v>
      </c>
      <c r="AN1" s="1" t="s">
        <v>33</v>
      </c>
      <c r="AO1" s="1" t="s">
        <v>34</v>
      </c>
      <c r="AP1" s="1" t="s">
        <v>35</v>
      </c>
      <c r="AQ1" s="1" t="s">
        <v>36</v>
      </c>
      <c r="AR1" s="1" t="s">
        <v>37</v>
      </c>
      <c r="AS1" s="1" t="s">
        <v>38</v>
      </c>
      <c r="AT1" s="1" t="s">
        <v>39</v>
      </c>
      <c r="AU1" s="1" t="s">
        <v>40</v>
      </c>
      <c r="AV1" s="1" t="s">
        <v>41</v>
      </c>
      <c r="AW1" s="1" t="s">
        <v>42</v>
      </c>
      <c r="AX1" s="1" t="s">
        <v>43</v>
      </c>
      <c r="AY1" s="1" t="s">
        <v>44</v>
      </c>
      <c r="AZ1" s="1" t="s">
        <v>45</v>
      </c>
      <c r="BA1" s="1" t="s">
        <v>46</v>
      </c>
      <c r="BB1" s="1" t="s">
        <v>47</v>
      </c>
      <c r="BC1" s="1" t="s">
        <v>48</v>
      </c>
      <c r="BD1" s="1" t="s">
        <v>49</v>
      </c>
      <c r="BE1" s="1" t="s">
        <v>50</v>
      </c>
      <c r="BF1" s="1" t="s">
        <v>51</v>
      </c>
      <c r="BG1" s="1" t="s">
        <v>52</v>
      </c>
      <c r="BH1" s="1" t="s">
        <v>53</v>
      </c>
      <c r="BI1" s="1" t="s">
        <v>54</v>
      </c>
      <c r="BJ1" s="1" t="s">
        <v>55</v>
      </c>
      <c r="BK1" s="1" t="s">
        <v>56</v>
      </c>
    </row>
    <row r="2" spans="2:63" x14ac:dyDescent="0.25">
      <c r="B2" s="1" t="s">
        <v>57</v>
      </c>
      <c r="C2" s="1" t="s">
        <v>58</v>
      </c>
      <c r="D2" s="1" t="s">
        <v>59</v>
      </c>
      <c r="F2" s="1" t="s">
        <v>71</v>
      </c>
      <c r="G2" s="2">
        <v>120000</v>
      </c>
      <c r="H2" s="1">
        <v>32204.02</v>
      </c>
      <c r="I2" s="1">
        <v>30000</v>
      </c>
      <c r="J2" s="1">
        <v>31656</v>
      </c>
      <c r="K2" s="1">
        <v>30000</v>
      </c>
      <c r="L2" s="1">
        <v>31104</v>
      </c>
      <c r="M2" s="1">
        <v>30000</v>
      </c>
      <c r="N2" s="1">
        <v>30553</v>
      </c>
      <c r="O2" s="1">
        <v>30000</v>
      </c>
    </row>
    <row r="3" spans="2:63" x14ac:dyDescent="0.25">
      <c r="C3" s="1" t="s">
        <v>60</v>
      </c>
      <c r="D3" s="1" t="s">
        <v>61</v>
      </c>
      <c r="F3" s="1" t="s">
        <v>72</v>
      </c>
      <c r="I3" s="1">
        <v>2204.02</v>
      </c>
      <c r="K3" s="1">
        <v>1656</v>
      </c>
      <c r="M3" s="1">
        <v>1104</v>
      </c>
      <c r="O3" s="1">
        <v>553</v>
      </c>
    </row>
    <row r="5" spans="2:63" x14ac:dyDescent="0.25">
      <c r="B5" s="3"/>
      <c r="C5" s="3"/>
      <c r="D5" s="3"/>
      <c r="E5" s="3"/>
      <c r="F5" s="3"/>
      <c r="G5" s="4"/>
    </row>
    <row r="6" spans="2:63" x14ac:dyDescent="0.25">
      <c r="B6" s="5" t="s">
        <v>57</v>
      </c>
      <c r="C6" s="5" t="s">
        <v>73</v>
      </c>
      <c r="D6" s="5" t="s">
        <v>62</v>
      </c>
      <c r="E6" s="5"/>
      <c r="F6" s="5" t="s">
        <v>71</v>
      </c>
      <c r="G6" s="6">
        <v>103500</v>
      </c>
      <c r="H6" s="1">
        <v>28400.959999999999</v>
      </c>
      <c r="I6" s="1">
        <v>26500</v>
      </c>
      <c r="J6" s="1">
        <v>27916.799999999999</v>
      </c>
      <c r="K6" s="1">
        <v>26500</v>
      </c>
      <c r="L6" s="1">
        <v>27429.200000000001</v>
      </c>
      <c r="M6" s="1">
        <v>26500</v>
      </c>
      <c r="N6" s="1">
        <v>24442.400000000001</v>
      </c>
      <c r="O6" s="1">
        <v>24000</v>
      </c>
    </row>
    <row r="7" spans="2:63" x14ac:dyDescent="0.25">
      <c r="B7" s="5"/>
      <c r="C7" s="5" t="s">
        <v>74</v>
      </c>
      <c r="D7" s="5" t="s">
        <v>63</v>
      </c>
      <c r="E7" s="5"/>
      <c r="F7" s="5" t="s">
        <v>72</v>
      </c>
      <c r="G7" s="6"/>
      <c r="I7" s="1">
        <v>1900.96</v>
      </c>
      <c r="K7" s="1">
        <v>1416.8</v>
      </c>
      <c r="M7" s="1">
        <v>929.2</v>
      </c>
      <c r="O7" s="1">
        <v>442.4</v>
      </c>
    </row>
    <row r="9" spans="2:63" x14ac:dyDescent="0.25">
      <c r="B9" s="5" t="s">
        <v>57</v>
      </c>
      <c r="C9" s="5" t="s">
        <v>75</v>
      </c>
      <c r="D9" s="5" t="s">
        <v>64</v>
      </c>
      <c r="E9" s="5"/>
      <c r="F9" s="5" t="s">
        <v>71</v>
      </c>
      <c r="G9" s="6">
        <v>134602</v>
      </c>
      <c r="H9" s="1">
        <v>29486.66</v>
      </c>
      <c r="I9" s="1">
        <v>26920.400000000001</v>
      </c>
      <c r="J9" s="1">
        <v>28977.119999999999</v>
      </c>
      <c r="K9" s="1">
        <v>26920.400000000001</v>
      </c>
      <c r="L9" s="1">
        <v>28462.94</v>
      </c>
      <c r="M9" s="1">
        <v>26920.400000000001</v>
      </c>
      <c r="N9" s="1">
        <v>27950.61</v>
      </c>
      <c r="O9" s="1">
        <v>26920.400000000001</v>
      </c>
      <c r="P9" s="1">
        <v>27433.65</v>
      </c>
      <c r="Q9" s="1">
        <v>26920.400000000001</v>
      </c>
    </row>
    <row r="10" spans="2:63" x14ac:dyDescent="0.25">
      <c r="B10" s="5"/>
      <c r="C10" s="5" t="s">
        <v>65</v>
      </c>
      <c r="D10" s="5" t="s">
        <v>66</v>
      </c>
      <c r="E10" s="5"/>
      <c r="F10" s="5" t="s">
        <v>76</v>
      </c>
      <c r="G10" s="6"/>
      <c r="I10" s="1">
        <v>2566.2600000000002</v>
      </c>
      <c r="K10" s="1">
        <v>2056.7199999999998</v>
      </c>
      <c r="M10" s="1">
        <v>1542.54</v>
      </c>
      <c r="O10" s="1">
        <v>1030.21</v>
      </c>
      <c r="Q10" s="1">
        <v>513.25</v>
      </c>
    </row>
    <row r="12" spans="2:63" x14ac:dyDescent="0.25">
      <c r="B12" s="1" t="s">
        <v>67</v>
      </c>
      <c r="C12" s="1" t="s">
        <v>77</v>
      </c>
      <c r="D12" s="1" t="s">
        <v>68</v>
      </c>
      <c r="F12" s="1" t="s">
        <v>78</v>
      </c>
      <c r="H12" s="1">
        <v>54767.74</v>
      </c>
      <c r="I12" s="1">
        <v>48571.5</v>
      </c>
      <c r="J12" s="1">
        <v>53744.36</v>
      </c>
      <c r="K12" s="1">
        <v>48571.5</v>
      </c>
      <c r="L12" s="1">
        <v>52709.79</v>
      </c>
      <c r="M12" s="1">
        <v>48571.5</v>
      </c>
      <c r="N12" s="1">
        <v>51680.82</v>
      </c>
      <c r="O12" s="1">
        <v>48571.5</v>
      </c>
      <c r="P12" s="1">
        <v>50636.91</v>
      </c>
      <c r="Q12" s="1">
        <v>48571.5</v>
      </c>
      <c r="R12" s="1">
        <v>49606.07</v>
      </c>
      <c r="S12" s="1">
        <v>48571.5</v>
      </c>
    </row>
    <row r="13" spans="2:63" x14ac:dyDescent="0.25">
      <c r="C13" s="1" t="s">
        <v>69</v>
      </c>
      <c r="D13" s="1" t="s">
        <v>70</v>
      </c>
      <c r="F13" s="1" t="s">
        <v>79</v>
      </c>
      <c r="G13" s="2">
        <v>291429</v>
      </c>
      <c r="I13" s="1">
        <v>6196.24</v>
      </c>
      <c r="K13" s="1">
        <v>5172.8599999999997</v>
      </c>
      <c r="M13" s="1">
        <v>4138.29</v>
      </c>
      <c r="O13" s="1">
        <v>3109.32</v>
      </c>
      <c r="Q13" s="1">
        <v>2065.41</v>
      </c>
      <c r="S13" s="1">
        <v>1034.57</v>
      </c>
    </row>
    <row r="15" spans="2:63" x14ac:dyDescent="0.25">
      <c r="B15" s="1" t="s">
        <v>67</v>
      </c>
      <c r="C15" s="1" t="s">
        <v>80</v>
      </c>
      <c r="D15" s="1" t="s">
        <v>81</v>
      </c>
      <c r="F15" s="1" t="s">
        <v>82</v>
      </c>
      <c r="G15" s="2" t="s">
        <v>83</v>
      </c>
      <c r="H15" s="1">
        <v>11790</v>
      </c>
      <c r="I15" s="1">
        <v>10000</v>
      </c>
      <c r="J15" s="1">
        <v>11438</v>
      </c>
      <c r="K15" s="1">
        <v>10000</v>
      </c>
      <c r="L15" s="1">
        <v>10965</v>
      </c>
      <c r="M15" s="1">
        <v>10000</v>
      </c>
      <c r="N15" s="1">
        <v>10517</v>
      </c>
      <c r="O15" s="1">
        <v>10000</v>
      </c>
      <c r="P15" s="1">
        <v>10126</v>
      </c>
      <c r="Q15" s="1">
        <v>10000</v>
      </c>
      <c r="R15" s="1">
        <v>9935</v>
      </c>
      <c r="S15" s="1">
        <v>10000</v>
      </c>
    </row>
    <row r="16" spans="2:63" x14ac:dyDescent="0.25">
      <c r="C16" s="1" t="s">
        <v>84</v>
      </c>
      <c r="D16" s="1" t="s">
        <v>85</v>
      </c>
      <c r="F16" s="1" t="s">
        <v>86</v>
      </c>
      <c r="G16" s="2" t="s">
        <v>87</v>
      </c>
      <c r="I16" s="1">
        <v>1790.03</v>
      </c>
      <c r="K16" s="1">
        <v>1438.2</v>
      </c>
      <c r="M16" s="1">
        <v>964.81</v>
      </c>
      <c r="O16" s="1">
        <v>517.30999999999995</v>
      </c>
      <c r="Q16" s="1">
        <v>125.59</v>
      </c>
      <c r="S16" s="1">
        <v>-64.900000000000006</v>
      </c>
    </row>
    <row r="18" spans="2:63" x14ac:dyDescent="0.25">
      <c r="B18" s="1" t="s">
        <v>57</v>
      </c>
      <c r="C18" s="1" t="s">
        <v>88</v>
      </c>
      <c r="D18" s="1" t="s">
        <v>89</v>
      </c>
      <c r="F18" s="1" t="s">
        <v>90</v>
      </c>
      <c r="I18" s="1">
        <v>7046.2</v>
      </c>
      <c r="K18" s="1">
        <v>7046.2</v>
      </c>
      <c r="M18" s="1">
        <v>7046.2</v>
      </c>
      <c r="O18" s="1">
        <v>7046.2</v>
      </c>
      <c r="Q18" s="1">
        <v>7046.2</v>
      </c>
      <c r="S18" s="1">
        <v>7046.2</v>
      </c>
      <c r="U18" s="1">
        <v>7046.2</v>
      </c>
      <c r="W18" s="1">
        <v>7046.2</v>
      </c>
      <c r="Y18" s="1">
        <v>7046.2</v>
      </c>
      <c r="AA18" s="1">
        <v>7046.2</v>
      </c>
      <c r="AC18" s="1">
        <v>7046.2</v>
      </c>
      <c r="AE18" s="1">
        <v>7046.2</v>
      </c>
    </row>
    <row r="19" spans="2:63" x14ac:dyDescent="0.25">
      <c r="C19" s="1" t="s">
        <v>101</v>
      </c>
    </row>
    <row r="21" spans="2:63" ht="13.9" customHeight="1" x14ac:dyDescent="0.25">
      <c r="B21" s="1" t="s">
        <v>57</v>
      </c>
      <c r="C21" s="1" t="s">
        <v>91</v>
      </c>
      <c r="D21" s="1" t="s">
        <v>92</v>
      </c>
      <c r="F21" s="1" t="s">
        <v>93</v>
      </c>
      <c r="G21" s="2" t="s">
        <v>94</v>
      </c>
      <c r="H21" s="1">
        <v>90000</v>
      </c>
      <c r="I21" s="1">
        <v>43200</v>
      </c>
      <c r="J21" s="1">
        <v>90000</v>
      </c>
      <c r="K21" s="1">
        <v>43200</v>
      </c>
      <c r="L21" s="1">
        <v>90000</v>
      </c>
      <c r="M21" s="1">
        <v>43200</v>
      </c>
      <c r="N21" s="1">
        <v>90000</v>
      </c>
      <c r="O21" s="1">
        <v>43200</v>
      </c>
      <c r="P21" s="1">
        <v>90000</v>
      </c>
      <c r="Q21" s="1">
        <v>43200</v>
      </c>
      <c r="R21" s="1">
        <v>90000</v>
      </c>
      <c r="S21" s="1">
        <v>43200</v>
      </c>
      <c r="T21" s="1">
        <v>90000</v>
      </c>
      <c r="U21" s="1">
        <v>43200</v>
      </c>
      <c r="V21" s="1">
        <v>90000</v>
      </c>
      <c r="W21" s="1">
        <v>43200</v>
      </c>
      <c r="X21" s="1">
        <v>90000</v>
      </c>
      <c r="Y21" s="1">
        <v>43200</v>
      </c>
      <c r="Z21" s="1">
        <v>90000</v>
      </c>
      <c r="AA21" s="1">
        <v>43200</v>
      </c>
      <c r="AB21" s="1">
        <v>90000</v>
      </c>
      <c r="AC21" s="1">
        <v>43200</v>
      </c>
      <c r="AD21" s="1">
        <v>85000</v>
      </c>
      <c r="AE21" s="1">
        <v>40800</v>
      </c>
    </row>
    <row r="22" spans="2:63" x14ac:dyDescent="0.25">
      <c r="C22" s="1" t="s">
        <v>95</v>
      </c>
      <c r="D22" s="1" t="s">
        <v>96</v>
      </c>
      <c r="F22" s="1" t="s">
        <v>97</v>
      </c>
      <c r="G22" s="2" t="s">
        <v>98</v>
      </c>
      <c r="H22" s="1">
        <v>42540</v>
      </c>
      <c r="I22" s="1">
        <v>20419.2</v>
      </c>
      <c r="J22" s="1">
        <v>39462</v>
      </c>
      <c r="K22" s="1">
        <v>18941.759999999998</v>
      </c>
      <c r="L22" s="1">
        <v>36223</v>
      </c>
      <c r="M22" s="1">
        <v>17387.04</v>
      </c>
      <c r="N22" s="1">
        <v>32836</v>
      </c>
      <c r="O22" s="1">
        <v>15761.28</v>
      </c>
      <c r="P22" s="1">
        <v>29309</v>
      </c>
      <c r="Q22" s="1">
        <v>14068.32</v>
      </c>
      <c r="R22" s="1">
        <v>25651</v>
      </c>
      <c r="S22" s="1">
        <v>12312.48</v>
      </c>
      <c r="T22" s="1">
        <v>21881</v>
      </c>
      <c r="U22" s="1">
        <v>10502.88</v>
      </c>
      <c r="V22" s="1">
        <v>18025</v>
      </c>
      <c r="W22" s="1">
        <v>8652</v>
      </c>
      <c r="X22" s="1">
        <v>14048</v>
      </c>
      <c r="Y22" s="1">
        <v>6743.04</v>
      </c>
      <c r="Z22" s="1">
        <v>10098</v>
      </c>
      <c r="AA22" s="1">
        <v>4847.04</v>
      </c>
      <c r="AB22" s="1">
        <v>6022</v>
      </c>
      <c r="AC22" s="1">
        <v>2890.56</v>
      </c>
      <c r="AD22" s="1">
        <v>54.62</v>
      </c>
      <c r="AE22" s="1">
        <v>26.4</v>
      </c>
    </row>
    <row r="23" spans="2:63" x14ac:dyDescent="0.25">
      <c r="C23" s="1" t="s">
        <v>101</v>
      </c>
      <c r="D23" s="7"/>
      <c r="E23" s="7"/>
      <c r="F23" s="8"/>
    </row>
    <row r="25" spans="2:63" x14ac:dyDescent="0.25">
      <c r="B25" s="1" t="s">
        <v>99</v>
      </c>
      <c r="G25" s="2">
        <f t="shared" ref="G25:AL25" si="0">SUM(G2:G24)</f>
        <v>649531</v>
      </c>
      <c r="H25" s="2">
        <f t="shared" si="0"/>
        <v>289189.38</v>
      </c>
      <c r="I25" s="2">
        <f t="shared" si="0"/>
        <v>227314.81000000003</v>
      </c>
      <c r="J25" s="2">
        <f t="shared" si="0"/>
        <v>283194.28000000003</v>
      </c>
      <c r="K25" s="2">
        <f t="shared" si="0"/>
        <v>222920.44000000003</v>
      </c>
      <c r="L25" s="2">
        <f t="shared" si="0"/>
        <v>276893.93</v>
      </c>
      <c r="M25" s="2">
        <f t="shared" si="0"/>
        <v>218303.98000000004</v>
      </c>
      <c r="N25" s="2">
        <f t="shared" si="0"/>
        <v>267979.83</v>
      </c>
      <c r="O25" s="2">
        <f t="shared" si="0"/>
        <v>211151.62000000002</v>
      </c>
      <c r="P25" s="2">
        <f t="shared" si="0"/>
        <v>207505.56</v>
      </c>
      <c r="Q25" s="2">
        <f t="shared" si="0"/>
        <v>152510.66999999998</v>
      </c>
      <c r="R25" s="2">
        <f t="shared" si="0"/>
        <v>175192.07</v>
      </c>
      <c r="S25" s="2">
        <f t="shared" si="0"/>
        <v>122099.84999999999</v>
      </c>
      <c r="T25" s="2">
        <f t="shared" si="0"/>
        <v>111881</v>
      </c>
      <c r="U25" s="2">
        <f t="shared" si="0"/>
        <v>60749.079999999994</v>
      </c>
      <c r="V25" s="2">
        <f t="shared" si="0"/>
        <v>108025</v>
      </c>
      <c r="W25" s="2">
        <f t="shared" si="0"/>
        <v>58898.2</v>
      </c>
      <c r="X25" s="2">
        <f t="shared" si="0"/>
        <v>104048</v>
      </c>
      <c r="Y25" s="2">
        <f t="shared" si="0"/>
        <v>56989.24</v>
      </c>
      <c r="Z25" s="2">
        <f t="shared" si="0"/>
        <v>100098</v>
      </c>
      <c r="AA25" s="2">
        <f t="shared" si="0"/>
        <v>55093.24</v>
      </c>
      <c r="AB25" s="2">
        <f t="shared" si="0"/>
        <v>96022</v>
      </c>
      <c r="AC25" s="2">
        <f t="shared" si="0"/>
        <v>53136.759999999995</v>
      </c>
      <c r="AD25" s="2">
        <f t="shared" si="0"/>
        <v>85054.62</v>
      </c>
      <c r="AE25" s="2">
        <f t="shared" si="0"/>
        <v>47872.6</v>
      </c>
      <c r="AF25" s="2">
        <f t="shared" si="0"/>
        <v>0</v>
      </c>
      <c r="AG25" s="2">
        <f t="shared" si="0"/>
        <v>0</v>
      </c>
      <c r="AH25" s="2">
        <f t="shared" si="0"/>
        <v>0</v>
      </c>
      <c r="AI25" s="2">
        <f t="shared" si="0"/>
        <v>0</v>
      </c>
      <c r="AJ25" s="2">
        <f t="shared" si="0"/>
        <v>0</v>
      </c>
      <c r="AK25" s="2">
        <f t="shared" si="0"/>
        <v>0</v>
      </c>
      <c r="AL25" s="2">
        <f t="shared" si="0"/>
        <v>0</v>
      </c>
      <c r="AM25" s="2">
        <f t="shared" ref="AM25:BJ25" si="1">SUM(AM2:AM24)</f>
        <v>0</v>
      </c>
      <c r="AN25" s="2">
        <f t="shared" si="1"/>
        <v>0</v>
      </c>
      <c r="AO25" s="2">
        <f t="shared" si="1"/>
        <v>0</v>
      </c>
      <c r="AP25" s="2">
        <f t="shared" si="1"/>
        <v>0</v>
      </c>
      <c r="AQ25" s="2">
        <f t="shared" si="1"/>
        <v>0</v>
      </c>
      <c r="AR25" s="2">
        <f t="shared" si="1"/>
        <v>0</v>
      </c>
      <c r="AS25" s="2">
        <f t="shared" si="1"/>
        <v>0</v>
      </c>
      <c r="AT25" s="2">
        <f t="shared" si="1"/>
        <v>0</v>
      </c>
      <c r="AU25" s="2">
        <f t="shared" si="1"/>
        <v>0</v>
      </c>
      <c r="AV25" s="2">
        <f t="shared" si="1"/>
        <v>0</v>
      </c>
      <c r="AW25" s="2">
        <f t="shared" si="1"/>
        <v>0</v>
      </c>
      <c r="AX25" s="2">
        <f t="shared" si="1"/>
        <v>0</v>
      </c>
      <c r="AY25" s="2">
        <f t="shared" si="1"/>
        <v>0</v>
      </c>
      <c r="AZ25" s="2">
        <f t="shared" si="1"/>
        <v>0</v>
      </c>
      <c r="BA25" s="2">
        <f t="shared" si="1"/>
        <v>0</v>
      </c>
      <c r="BB25" s="2">
        <f t="shared" si="1"/>
        <v>0</v>
      </c>
      <c r="BC25" s="2">
        <f t="shared" si="1"/>
        <v>0</v>
      </c>
      <c r="BD25" s="2">
        <f t="shared" si="1"/>
        <v>0</v>
      </c>
      <c r="BE25" s="2">
        <f t="shared" si="1"/>
        <v>0</v>
      </c>
      <c r="BF25" s="2">
        <f t="shared" si="1"/>
        <v>0</v>
      </c>
      <c r="BG25" s="2">
        <f t="shared" si="1"/>
        <v>0</v>
      </c>
      <c r="BH25" s="2">
        <f t="shared" si="1"/>
        <v>0</v>
      </c>
      <c r="BI25" s="2">
        <f t="shared" si="1"/>
        <v>0</v>
      </c>
      <c r="BJ25" s="2">
        <f t="shared" si="1"/>
        <v>0</v>
      </c>
      <c r="BK25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Debt Schedules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Finance1</dc:creator>
  <cp:lastModifiedBy>Josh Arneson</cp:lastModifiedBy>
  <cp:lastPrinted>2020-12-21T19:00:33Z</cp:lastPrinted>
  <dcterms:created xsi:type="dcterms:W3CDTF">2016-10-13T18:45:22Z</dcterms:created>
  <dcterms:modified xsi:type="dcterms:W3CDTF">2021-07-30T12:28:17Z</dcterms:modified>
</cp:coreProperties>
</file>