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e.VTRICH\Desktop\"/>
    </mc:Choice>
  </mc:AlternateContent>
  <xr:revisionPtr revIDLastSave="0" documentId="13_ncr:1_{C71F83B0-AF72-405A-A985-F106CF73F654}" xr6:coauthVersionLast="47" xr6:coauthVersionMax="47" xr10:uidLastSave="{00000000-0000-0000-0000-000000000000}"/>
  <bookViews>
    <workbookView xWindow="-28920" yWindow="-120" windowWidth="29040" windowHeight="15840" activeTab="2" xr2:uid="{5F7F0AD7-0E56-4131-86D7-4F524ADF68BA}"/>
  </bookViews>
  <sheets>
    <sheet name="15 year interest" sheetId="6" r:id="rId1"/>
    <sheet name="Highway" sheetId="1" r:id="rId2"/>
    <sheet name="Fire" sheetId="2" r:id="rId3"/>
    <sheet name="Library &amp; Town Center" sheetId="5" r:id="rId4"/>
    <sheet name="Recreation" sheetId="8" r:id="rId5"/>
    <sheet name="Water" sheetId="4" r:id="rId6"/>
    <sheet name="Waste Water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8" l="1"/>
  <c r="I18" i="8"/>
  <c r="J18" i="8"/>
  <c r="K18" i="8"/>
  <c r="L18" i="8"/>
  <c r="M18" i="8"/>
  <c r="N18" i="8"/>
  <c r="O18" i="8"/>
  <c r="P18" i="8"/>
  <c r="Q18" i="8"/>
  <c r="R18" i="8"/>
  <c r="S18" i="8"/>
  <c r="T18" i="8"/>
  <c r="G18" i="8"/>
  <c r="I35" i="5"/>
  <c r="J35" i="5"/>
  <c r="K35" i="5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H35" i="5"/>
  <c r="J33" i="5"/>
  <c r="K33" i="5"/>
  <c r="L33" i="5"/>
  <c r="M33" i="5"/>
  <c r="N33" i="5"/>
  <c r="O33" i="5"/>
  <c r="P33" i="5"/>
  <c r="Q33" i="5"/>
  <c r="R33" i="5"/>
  <c r="S33" i="5"/>
  <c r="T33" i="5"/>
  <c r="U33" i="5"/>
  <c r="I33" i="5"/>
  <c r="H33" i="5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J12" i="2"/>
  <c r="H15" i="8" l="1"/>
  <c r="I15" i="8"/>
  <c r="J15" i="8"/>
  <c r="K15" i="8"/>
  <c r="L15" i="8"/>
  <c r="M15" i="8"/>
  <c r="N15" i="8"/>
  <c r="O15" i="8"/>
  <c r="P15" i="8"/>
  <c r="Q15" i="8"/>
  <c r="R15" i="8"/>
  <c r="S15" i="8"/>
  <c r="T15" i="8"/>
  <c r="G15" i="8"/>
  <c r="J32" i="1"/>
  <c r="K32" i="1"/>
  <c r="K30" i="1"/>
  <c r="O30" i="1"/>
  <c r="N30" i="1"/>
  <c r="H32" i="1" l="1"/>
  <c r="I32" i="1"/>
  <c r="L32" i="1"/>
  <c r="M32" i="1"/>
  <c r="N32" i="1"/>
  <c r="O32" i="1"/>
  <c r="P32" i="1"/>
  <c r="Q32" i="1"/>
  <c r="R32" i="1"/>
  <c r="S32" i="1"/>
  <c r="T32" i="1"/>
  <c r="G32" i="1"/>
  <c r="H31" i="1"/>
  <c r="H37" i="1" s="1"/>
  <c r="I31" i="1"/>
  <c r="I37" i="1" s="1"/>
  <c r="J31" i="1"/>
  <c r="J37" i="1" s="1"/>
  <c r="K31" i="1"/>
  <c r="K37" i="1" s="1"/>
  <c r="L31" i="1"/>
  <c r="M31" i="1"/>
  <c r="N31" i="1"/>
  <c r="O31" i="1"/>
  <c r="P31" i="1"/>
  <c r="M37" i="1" l="1"/>
  <c r="L37" i="1"/>
  <c r="P37" i="1"/>
  <c r="O37" i="1"/>
  <c r="N37" i="1"/>
  <c r="F42" i="1"/>
  <c r="G40" i="1"/>
  <c r="H40" i="1" s="1"/>
  <c r="I40" i="1" s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G41" i="1"/>
  <c r="H41" i="1" s="1"/>
  <c r="I41" i="1" s="1"/>
  <c r="J41" i="1" s="1"/>
  <c r="G39" i="1"/>
  <c r="H39" i="1" s="1"/>
  <c r="I39" i="1" s="1"/>
  <c r="J39" i="1" s="1"/>
  <c r="K39" i="1" s="1"/>
  <c r="L39" i="1" s="1"/>
  <c r="M39" i="1" s="1"/>
  <c r="N39" i="1" s="1"/>
  <c r="O39" i="1" s="1"/>
  <c r="P39" i="1" s="1"/>
  <c r="Q39" i="1" s="1"/>
  <c r="R39" i="1" s="1"/>
  <c r="S39" i="1" s="1"/>
  <c r="T39" i="1" s="1"/>
  <c r="G30" i="1"/>
  <c r="Q31" i="1"/>
  <c r="Q37" i="1" s="1"/>
  <c r="R31" i="1"/>
  <c r="R37" i="1" s="1"/>
  <c r="S31" i="1"/>
  <c r="S37" i="1" s="1"/>
  <c r="T31" i="1"/>
  <c r="T37" i="1" s="1"/>
  <c r="H30" i="1"/>
  <c r="I30" i="1"/>
  <c r="J30" i="1"/>
  <c r="L30" i="1"/>
  <c r="M30" i="1"/>
  <c r="P30" i="1"/>
  <c r="Q30" i="1"/>
  <c r="R30" i="1"/>
  <c r="S30" i="1"/>
  <c r="T30" i="1"/>
  <c r="G31" i="1"/>
  <c r="G37" i="1" s="1"/>
  <c r="H31" i="5"/>
  <c r="J29" i="5"/>
  <c r="K29" i="5"/>
  <c r="L29" i="5"/>
  <c r="M29" i="5"/>
  <c r="N29" i="5"/>
  <c r="O29" i="5"/>
  <c r="P29" i="5"/>
  <c r="Q29" i="5"/>
  <c r="R29" i="5"/>
  <c r="S29" i="5"/>
  <c r="T29" i="5"/>
  <c r="U29" i="5"/>
  <c r="I29" i="5"/>
  <c r="K41" i="1" l="1"/>
  <c r="L41" i="1" s="1"/>
  <c r="G42" i="1"/>
  <c r="K42" i="1"/>
  <c r="J42" i="1"/>
  <c r="I42" i="1"/>
  <c r="H42" i="1"/>
  <c r="J33" i="1"/>
  <c r="J31" i="5"/>
  <c r="M41" i="1" l="1"/>
  <c r="M42" i="1" s="1"/>
  <c r="L42" i="1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H27" i="4"/>
  <c r="H26" i="4"/>
  <c r="G28" i="4"/>
  <c r="G35" i="7"/>
  <c r="H35" i="7" s="1"/>
  <c r="I35" i="7" s="1"/>
  <c r="J35" i="7" s="1"/>
  <c r="K35" i="7" s="1"/>
  <c r="L35" i="7" s="1"/>
  <c r="M35" i="7" s="1"/>
  <c r="N35" i="7" s="1"/>
  <c r="O35" i="7" s="1"/>
  <c r="P35" i="7" s="1"/>
  <c r="Q35" i="7" s="1"/>
  <c r="R35" i="7" s="1"/>
  <c r="S35" i="7" s="1"/>
  <c r="T35" i="7" s="1"/>
  <c r="G36" i="7"/>
  <c r="H36" i="7" s="1"/>
  <c r="I36" i="7" s="1"/>
  <c r="J36" i="7" s="1"/>
  <c r="K36" i="7" s="1"/>
  <c r="L36" i="7" s="1"/>
  <c r="M36" i="7" s="1"/>
  <c r="N36" i="7" s="1"/>
  <c r="O36" i="7" s="1"/>
  <c r="P36" i="7" s="1"/>
  <c r="Q36" i="7" s="1"/>
  <c r="R36" i="7" s="1"/>
  <c r="S36" i="7" s="1"/>
  <c r="T36" i="7" s="1"/>
  <c r="G34" i="7"/>
  <c r="H34" i="7" s="1"/>
  <c r="I34" i="7" s="1"/>
  <c r="J34" i="7" s="1"/>
  <c r="K34" i="7" s="1"/>
  <c r="L34" i="7" s="1"/>
  <c r="M34" i="7" s="1"/>
  <c r="N34" i="7" s="1"/>
  <c r="O34" i="7" s="1"/>
  <c r="P34" i="7" s="1"/>
  <c r="Q34" i="7" s="1"/>
  <c r="R34" i="7" s="1"/>
  <c r="S34" i="7" s="1"/>
  <c r="T34" i="7" s="1"/>
  <c r="H36" i="4"/>
  <c r="I36" i="4"/>
  <c r="J36" i="4"/>
  <c r="K36" i="4"/>
  <c r="L36" i="4" s="1"/>
  <c r="M36" i="4" s="1"/>
  <c r="N36" i="4" s="1"/>
  <c r="O36" i="4" s="1"/>
  <c r="P36" i="4" s="1"/>
  <c r="Q36" i="4" s="1"/>
  <c r="R36" i="4" s="1"/>
  <c r="S36" i="4" s="1"/>
  <c r="T36" i="4" s="1"/>
  <c r="U36" i="4" s="1"/>
  <c r="H35" i="4"/>
  <c r="I35" i="4" s="1"/>
  <c r="J35" i="4" s="1"/>
  <c r="K35" i="4" s="1"/>
  <c r="L35" i="4" s="1"/>
  <c r="M35" i="4" s="1"/>
  <c r="N35" i="4" s="1"/>
  <c r="O35" i="4" s="1"/>
  <c r="P35" i="4" s="1"/>
  <c r="Q35" i="4" s="1"/>
  <c r="R35" i="4" s="1"/>
  <c r="S35" i="4" s="1"/>
  <c r="T35" i="4" s="1"/>
  <c r="U35" i="4" s="1"/>
  <c r="G35" i="4"/>
  <c r="G36" i="4"/>
  <c r="G34" i="4"/>
  <c r="H34" i="4" s="1"/>
  <c r="I34" i="4" s="1"/>
  <c r="J34" i="4" s="1"/>
  <c r="K34" i="4" s="1"/>
  <c r="L34" i="4" s="1"/>
  <c r="M34" i="4" s="1"/>
  <c r="N34" i="4" s="1"/>
  <c r="O34" i="4" s="1"/>
  <c r="P34" i="4" s="1"/>
  <c r="Q34" i="4" s="1"/>
  <c r="R34" i="4" s="1"/>
  <c r="S34" i="4" s="1"/>
  <c r="T34" i="4" s="1"/>
  <c r="N41" i="1" l="1"/>
  <c r="F37" i="7"/>
  <c r="G27" i="7"/>
  <c r="G26" i="7"/>
  <c r="G25" i="7"/>
  <c r="I27" i="7"/>
  <c r="J27" i="7"/>
  <c r="K27" i="7"/>
  <c r="L27" i="7"/>
  <c r="M27" i="7"/>
  <c r="N27" i="7"/>
  <c r="O27" i="7"/>
  <c r="P27" i="7"/>
  <c r="Q27" i="7"/>
  <c r="R27" i="7"/>
  <c r="S27" i="7"/>
  <c r="T27" i="7"/>
  <c r="H27" i="7"/>
  <c r="I26" i="7"/>
  <c r="I32" i="7" s="1"/>
  <c r="J26" i="7"/>
  <c r="K26" i="7"/>
  <c r="L26" i="7"/>
  <c r="L32" i="7" s="1"/>
  <c r="M26" i="7"/>
  <c r="N26" i="7"/>
  <c r="O26" i="7"/>
  <c r="O32" i="7" s="1"/>
  <c r="P26" i="7"/>
  <c r="Q26" i="7"/>
  <c r="Q32" i="7" s="1"/>
  <c r="R26" i="7"/>
  <c r="R32" i="7" s="1"/>
  <c r="S26" i="7"/>
  <c r="T26" i="7"/>
  <c r="H26" i="7"/>
  <c r="H32" i="7" s="1"/>
  <c r="U26" i="4"/>
  <c r="U32" i="4"/>
  <c r="I23" i="7"/>
  <c r="I25" i="7" s="1"/>
  <c r="J23" i="7"/>
  <c r="J25" i="7" s="1"/>
  <c r="K23" i="7"/>
  <c r="K25" i="7" s="1"/>
  <c r="L23" i="7"/>
  <c r="L25" i="7" s="1"/>
  <c r="M23" i="7"/>
  <c r="M25" i="7" s="1"/>
  <c r="N23" i="7"/>
  <c r="N25" i="7" s="1"/>
  <c r="O23" i="7"/>
  <c r="O25" i="7" s="1"/>
  <c r="P23" i="7"/>
  <c r="P25" i="7" s="1"/>
  <c r="Q23" i="7"/>
  <c r="Q25" i="7" s="1"/>
  <c r="R23" i="7"/>
  <c r="R25" i="7" s="1"/>
  <c r="S23" i="7"/>
  <c r="S25" i="7" s="1"/>
  <c r="T23" i="7"/>
  <c r="T25" i="7" s="1"/>
  <c r="H23" i="7"/>
  <c r="H25" i="7" s="1"/>
  <c r="U34" i="4"/>
  <c r="F37" i="4"/>
  <c r="T32" i="7" l="1"/>
  <c r="N32" i="7"/>
  <c r="O41" i="1"/>
  <c r="N42" i="1"/>
  <c r="U28" i="4"/>
  <c r="K32" i="7"/>
  <c r="G32" i="7"/>
  <c r="U37" i="4"/>
  <c r="S32" i="7"/>
  <c r="M32" i="7"/>
  <c r="P32" i="7"/>
  <c r="J32" i="7"/>
  <c r="G37" i="7"/>
  <c r="I26" i="4"/>
  <c r="J26" i="4"/>
  <c r="K26" i="4"/>
  <c r="L26" i="4"/>
  <c r="M26" i="4"/>
  <c r="N26" i="4"/>
  <c r="O26" i="4"/>
  <c r="P26" i="4"/>
  <c r="Q26" i="4"/>
  <c r="R26" i="4"/>
  <c r="S26" i="4"/>
  <c r="T26" i="4"/>
  <c r="G26" i="4"/>
  <c r="K32" i="4"/>
  <c r="G27" i="4"/>
  <c r="G32" i="4" s="1"/>
  <c r="H32" i="4"/>
  <c r="I32" i="4"/>
  <c r="J32" i="4"/>
  <c r="L32" i="4"/>
  <c r="M32" i="4"/>
  <c r="N32" i="4"/>
  <c r="O32" i="4"/>
  <c r="P32" i="4"/>
  <c r="Q32" i="4"/>
  <c r="R32" i="4"/>
  <c r="S32" i="4"/>
  <c r="T32" i="4"/>
  <c r="P41" i="1" l="1"/>
  <c r="O42" i="1"/>
  <c r="H37" i="7"/>
  <c r="I37" i="7"/>
  <c r="Q41" i="1" l="1"/>
  <c r="P42" i="1"/>
  <c r="J37" i="7"/>
  <c r="R41" i="1" l="1"/>
  <c r="Q42" i="1"/>
  <c r="K37" i="7"/>
  <c r="S41" i="1" l="1"/>
  <c r="R42" i="1"/>
  <c r="L37" i="7"/>
  <c r="T41" i="1" l="1"/>
  <c r="T42" i="1" s="1"/>
  <c r="S42" i="1"/>
  <c r="M37" i="7"/>
  <c r="N37" i="7" l="1"/>
  <c r="O37" i="7" l="1"/>
  <c r="P37" i="7" l="1"/>
  <c r="Q37" i="7" l="1"/>
  <c r="R37" i="7" l="1"/>
  <c r="T37" i="7" l="1"/>
  <c r="S37" i="7"/>
  <c r="T17" i="8" l="1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U31" i="5"/>
  <c r="T31" i="5"/>
  <c r="S31" i="5"/>
  <c r="R31" i="5"/>
  <c r="Q31" i="5"/>
  <c r="P31" i="5"/>
  <c r="O31" i="5"/>
  <c r="N31" i="5"/>
  <c r="M31" i="5"/>
  <c r="L31" i="5"/>
  <c r="K31" i="5"/>
  <c r="I31" i="5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G33" i="1" l="1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53" i="6"/>
  <c r="G37" i="4" l="1"/>
  <c r="F12" i="6"/>
  <c r="F22" i="6"/>
  <c r="F18" i="6"/>
  <c r="O33" i="1" l="1"/>
  <c r="T33" i="1"/>
  <c r="Q33" i="1"/>
  <c r="P33" i="1"/>
  <c r="N33" i="1"/>
  <c r="S33" i="1"/>
  <c r="R33" i="1"/>
  <c r="K33" i="1"/>
  <c r="H33" i="1"/>
  <c r="M33" i="1"/>
  <c r="L33" i="1"/>
  <c r="I33" i="1"/>
  <c r="H37" i="4"/>
  <c r="G24" i="6"/>
  <c r="F30" i="6"/>
  <c r="I37" i="4" l="1"/>
  <c r="G35" i="6"/>
  <c r="G37" i="6" s="1"/>
  <c r="G58" i="6" s="1"/>
  <c r="J37" i="4" l="1"/>
  <c r="K8" i="2"/>
  <c r="K11" i="2" s="1"/>
  <c r="N8" i="2"/>
  <c r="L8" i="2"/>
  <c r="M8" i="2"/>
  <c r="O8" i="2"/>
  <c r="P8" i="2"/>
  <c r="Q8" i="2"/>
  <c r="R8" i="2"/>
  <c r="S8" i="2"/>
  <c r="T8" i="2"/>
  <c r="U8" i="2"/>
  <c r="V8" i="2"/>
  <c r="W8" i="2"/>
  <c r="X8" i="2"/>
  <c r="K37" i="4" l="1"/>
  <c r="J8" i="2"/>
  <c r="J11" i="2" s="1"/>
  <c r="O11" i="2"/>
  <c r="Q11" i="2"/>
  <c r="U11" i="2"/>
  <c r="V11" i="2"/>
  <c r="W11" i="2"/>
  <c r="T11" i="2"/>
  <c r="M11" i="2"/>
  <c r="S11" i="2"/>
  <c r="L11" i="2"/>
  <c r="X11" i="2"/>
  <c r="R11" i="2"/>
  <c r="P11" i="2"/>
  <c r="N11" i="2"/>
  <c r="L37" i="4" l="1"/>
  <c r="M37" i="4" l="1"/>
  <c r="N37" i="4" l="1"/>
  <c r="O37" i="4" l="1"/>
  <c r="P37" i="4" l="1"/>
  <c r="Q37" i="4" l="1"/>
  <c r="R37" i="4" l="1"/>
  <c r="S37" i="4" l="1"/>
  <c r="T3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J23" authorId="0" shapeId="0" xr:uid="{4CBD2E34-B2A1-456B-82C5-E310D68C7D4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50% VT Agency Transportation Bicycle &amp; Pedestrian Program - Small Scale Grant.  Town 50% Match</t>
        </r>
      </text>
    </comment>
    <comment ref="K24" authorId="0" shapeId="0" xr:uid="{4A1F176E-0349-45F1-9F2A-EF50D83324D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80% Grant Vermont Agency Transportation Alternatives Program Grant.Town 20% match</t>
        </r>
      </text>
    </comment>
    <comment ref="K25" authorId="0" shapeId="0" xr:uid="{5CF02C42-E8F2-4D0B-9A21-843D84238CD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80% Vermont Agency of Transportations Alternatives Program Town 20% match</t>
        </r>
      </text>
    </comment>
  </commentList>
</comments>
</file>

<file path=xl/sharedStrings.xml><?xml version="1.0" encoding="utf-8"?>
<sst xmlns="http://schemas.openxmlformats.org/spreadsheetml/2006/main" count="400" uniqueCount="198">
  <si>
    <t>Year of Equipment</t>
  </si>
  <si>
    <t>FY Acquired</t>
  </si>
  <si>
    <t>Estimated Life</t>
  </si>
  <si>
    <t xml:space="preserve">Description </t>
  </si>
  <si>
    <t>Acquired Amount</t>
  </si>
  <si>
    <t>Payment Source Status</t>
  </si>
  <si>
    <t>Curent Payment Source</t>
  </si>
  <si>
    <t>FY22</t>
  </si>
  <si>
    <t>FY23</t>
  </si>
  <si>
    <t>FY24</t>
  </si>
  <si>
    <t>FY25</t>
  </si>
  <si>
    <t>FY26</t>
  </si>
  <si>
    <t>FY27</t>
  </si>
  <si>
    <t>FY28</t>
  </si>
  <si>
    <t>FY29</t>
  </si>
  <si>
    <t>FY30</t>
  </si>
  <si>
    <t>FY31</t>
  </si>
  <si>
    <t>FY32</t>
  </si>
  <si>
    <t>FY34</t>
  </si>
  <si>
    <t>FY35</t>
  </si>
  <si>
    <t>FY36`</t>
  </si>
  <si>
    <t>FY37</t>
  </si>
  <si>
    <t xml:space="preserve"> </t>
  </si>
  <si>
    <t>Interest</t>
  </si>
  <si>
    <t>Principal</t>
  </si>
  <si>
    <t>FY21</t>
  </si>
  <si>
    <t>Loan Payments from Taxes</t>
  </si>
  <si>
    <t>Unnasinged Funds</t>
  </si>
  <si>
    <t xml:space="preserve">Unnasigned Restricted Funds </t>
  </si>
  <si>
    <t xml:space="preserve">Total Taxes raised </t>
  </si>
  <si>
    <t>Reconciliation</t>
  </si>
  <si>
    <t>Payment from Taxes</t>
  </si>
  <si>
    <t>FIRE DEPARTMENT</t>
  </si>
  <si>
    <t>FY19</t>
  </si>
  <si>
    <t>FY33</t>
  </si>
  <si>
    <t>FY36</t>
  </si>
  <si>
    <t>Total Reserves</t>
  </si>
  <si>
    <t>Remaining balance</t>
  </si>
  <si>
    <t>FY18</t>
  </si>
  <si>
    <t>FY14</t>
  </si>
  <si>
    <t>FY12</t>
  </si>
  <si>
    <t>Water Tank GAP</t>
  </si>
  <si>
    <t>Highway</t>
  </si>
  <si>
    <t>Library</t>
  </si>
  <si>
    <t>Building</t>
  </si>
  <si>
    <t>Fire</t>
  </si>
  <si>
    <t>2005 Engine</t>
  </si>
  <si>
    <t>2011 Engine</t>
  </si>
  <si>
    <t>2018 Engine</t>
  </si>
  <si>
    <t>Police</t>
  </si>
  <si>
    <t>Camcorders</t>
  </si>
  <si>
    <t>2015 Engine</t>
  </si>
  <si>
    <t>Cruiser Lease</t>
  </si>
  <si>
    <t>Equipment Note</t>
  </si>
  <si>
    <t>Depot</t>
  </si>
  <si>
    <t>Excavator (2013)</t>
  </si>
  <si>
    <t>Jericho Rd</t>
  </si>
  <si>
    <t>Loader (2014)</t>
  </si>
  <si>
    <t>Dump Truck (2011)</t>
  </si>
  <si>
    <t>Dump Truck (2012)</t>
  </si>
  <si>
    <t>Chevy PU (2017)</t>
  </si>
  <si>
    <t>Tractor</t>
  </si>
  <si>
    <t>Dump Truck (2019)</t>
  </si>
  <si>
    <t>Grader (2017)</t>
  </si>
  <si>
    <t>Dump Truck (2020)</t>
  </si>
  <si>
    <t>Water &amp; Sewer</t>
  </si>
  <si>
    <t>EQUIPMENT</t>
  </si>
  <si>
    <t>BUILDINGS &amp; INFRASTRUCTURE</t>
  </si>
  <si>
    <t>TOTAL EQUIPMENT INTEREST</t>
  </si>
  <si>
    <t>TOTAL BUILDING &amp; INFRASTRUCTURE INTEREST</t>
  </si>
  <si>
    <t>GENERAL FUND TOTAL</t>
  </si>
  <si>
    <t>TOTAL GENEARL &amp; WATER &amp; SEWER</t>
  </si>
  <si>
    <t>WATER &amp; SEWER TOTAL</t>
  </si>
  <si>
    <t>C</t>
  </si>
  <si>
    <t>A</t>
  </si>
  <si>
    <t>Phosphorus RF1-074</t>
  </si>
  <si>
    <t>East Main St. Planning  RF1-101</t>
  </si>
  <si>
    <t>Millett Street AR1-058</t>
  </si>
  <si>
    <t xml:space="preserve">Jericho Road </t>
  </si>
  <si>
    <t>East Main St. RF3-335</t>
  </si>
  <si>
    <t>Bridge Street RF3-444</t>
  </si>
  <si>
    <t>Revolving Loan/Bond Bank</t>
  </si>
  <si>
    <t>FY47</t>
  </si>
  <si>
    <t>FY48</t>
  </si>
  <si>
    <t>FY60</t>
  </si>
  <si>
    <t>FY61</t>
  </si>
  <si>
    <t>Water Tank RF3-302 (0% interest)</t>
  </si>
  <si>
    <t>Bridge Street RF3-365 (0% interest)</t>
  </si>
  <si>
    <t>Last Installment</t>
  </si>
  <si>
    <t>Status</t>
  </si>
  <si>
    <t>Paid as of FY21</t>
  </si>
  <si>
    <t>HIGHWAY INFRASTRUCTURE</t>
  </si>
  <si>
    <t>Bridge &amp; Culvert Reserves raised from taxes</t>
  </si>
  <si>
    <t>Guardrail Reserves raised from taxes</t>
  </si>
  <si>
    <t>Sidewalk Reserves raised from taxes</t>
  </si>
  <si>
    <t xml:space="preserve">Total Revenue raised </t>
  </si>
  <si>
    <t>Water Capital Reserve raised from fees</t>
  </si>
  <si>
    <t>Total Water Capital Reserves at end of FY</t>
  </si>
  <si>
    <t>Total Water Short Term Capital Reserves at end of FY</t>
  </si>
  <si>
    <t>Total Distribution Sidewalk Reserves at end of FY</t>
  </si>
  <si>
    <t>Waste Water Capital Reserve raised from fees</t>
  </si>
  <si>
    <t>Waste Water Short Term Capital Fund (10 Years)</t>
  </si>
  <si>
    <t>Collection System  Reserve</t>
  </si>
  <si>
    <t>Total Waste Water Capital Reserves at end of FY</t>
  </si>
  <si>
    <t>Total Waste Water Short Term Capital Reserves at end of FY</t>
  </si>
  <si>
    <t>Total Town Center Funds at end of FY</t>
  </si>
  <si>
    <t>Replace Shingles on roof</t>
  </si>
  <si>
    <t>Addition to accommodate longer trucks</t>
  </si>
  <si>
    <t>30 years</t>
  </si>
  <si>
    <t>50  years</t>
  </si>
  <si>
    <t>RECREATION INFRASTRUCTURE</t>
  </si>
  <si>
    <t>Millet Street</t>
  </si>
  <si>
    <t>Bond Bank AR1-058 4a</t>
  </si>
  <si>
    <t>Administrative Fee</t>
  </si>
  <si>
    <t>Jericho Road</t>
  </si>
  <si>
    <t>Bond Bank Jericho Road</t>
  </si>
  <si>
    <t>Bridge Street Redesign</t>
  </si>
  <si>
    <t>Huntington Road Sidewalks</t>
  </si>
  <si>
    <t>Jericho Road Sidewalks</t>
  </si>
  <si>
    <t>Grants</t>
  </si>
  <si>
    <t>Grants for Bridge Street</t>
  </si>
  <si>
    <t>Grant for Huntington Road</t>
  </si>
  <si>
    <t>Grant for Jericho Road</t>
  </si>
  <si>
    <t>Water Tank</t>
  </si>
  <si>
    <t>Union Bank Loan</t>
  </si>
  <si>
    <t>Bond Bank</t>
  </si>
  <si>
    <t>FY07</t>
  </si>
  <si>
    <t>Administrative Fees</t>
  </si>
  <si>
    <t>East Main Street</t>
  </si>
  <si>
    <t>Bond Bank RF1-074</t>
  </si>
  <si>
    <t>Bond Bank RF1-101</t>
  </si>
  <si>
    <t>Millett Street</t>
  </si>
  <si>
    <t>Bond Bank AR1-058</t>
  </si>
  <si>
    <t>Bond Bank RF3-335</t>
  </si>
  <si>
    <t>Bond Bank RF3-365</t>
  </si>
  <si>
    <t>Bond Bank RF3-444</t>
  </si>
  <si>
    <t>Town Center</t>
  </si>
  <si>
    <t>Exterior Renovations</t>
  </si>
  <si>
    <t>Siding</t>
  </si>
  <si>
    <t>Interior Renovations</t>
  </si>
  <si>
    <t>Slate Roof - full replacement</t>
  </si>
  <si>
    <t>Repair Restore Roof Steeple</t>
  </si>
  <si>
    <t>Sidewalk &amp; Stormwater routine maintenance</t>
  </si>
  <si>
    <t>Paving/Retreatment (12 year cycle)</t>
  </si>
  <si>
    <t>Gravel Plan (7 year cycle)</t>
  </si>
  <si>
    <t>Gateway Expansion</t>
  </si>
  <si>
    <t>Bond Bank SRF-Clean Water 30 years</t>
  </si>
  <si>
    <t>Phosphorus - Study</t>
  </si>
  <si>
    <t>East Main Street - Planning</t>
  </si>
  <si>
    <t>Wastewater Plant - Planning</t>
  </si>
  <si>
    <t>Wastewater Plant - upgrades</t>
  </si>
  <si>
    <t>Bond Bank 2016 Series 2</t>
  </si>
  <si>
    <t>Bridge Street (upper &amp; lower)</t>
  </si>
  <si>
    <t>Bridge Street (middle)</t>
  </si>
  <si>
    <t>Bridge Street (bridge - Stone Corrale</t>
  </si>
  <si>
    <t>Bond Bank SRF 30 year</t>
  </si>
  <si>
    <t>Loan Payments from User Fees</t>
  </si>
  <si>
    <t>Water Short Term Capital Fund (10 Years) raised from fees</t>
  </si>
  <si>
    <t>Distribution Reserve raised from fees</t>
  </si>
  <si>
    <t xml:space="preserve">Total User Fees raised </t>
  </si>
  <si>
    <t>Payment from Fees</t>
  </si>
  <si>
    <t>Balance</t>
  </si>
  <si>
    <t>Bond SRF 30 year</t>
  </si>
  <si>
    <t>Loan</t>
  </si>
  <si>
    <t>Gateway Users</t>
  </si>
  <si>
    <t>Loan Payments from Fees</t>
  </si>
  <si>
    <t>Gateway Extension</t>
  </si>
  <si>
    <t xml:space="preserve">    ADA Doors</t>
  </si>
  <si>
    <t xml:space="preserve">    Ventilation</t>
  </si>
  <si>
    <t xml:space="preserve">    Water Fountain</t>
  </si>
  <si>
    <t>LIBRARY &amp; TOWN CENTER</t>
  </si>
  <si>
    <t>ADA Doors</t>
  </si>
  <si>
    <t>Portico</t>
  </si>
  <si>
    <t>Town Center Cash</t>
  </si>
  <si>
    <t>Town Center Cash &amp; Bond</t>
  </si>
  <si>
    <t>Bond/Loan</t>
  </si>
  <si>
    <t>Library &amp; Town Center</t>
  </si>
  <si>
    <t>Owner Contingency</t>
  </si>
  <si>
    <t>Design Fees</t>
  </si>
  <si>
    <t>State Permits</t>
  </si>
  <si>
    <t>Payment Source</t>
  </si>
  <si>
    <t xml:space="preserve">Town Center Funds used </t>
  </si>
  <si>
    <t>Bridge &amp; Culvert Reserves Used</t>
  </si>
  <si>
    <t>Guardrail Reserves Used</t>
  </si>
  <si>
    <t>Sidewalk Reserves Used</t>
  </si>
  <si>
    <t>Southview Drive Bridge</t>
  </si>
  <si>
    <t>Town Green Improvements</t>
  </si>
  <si>
    <t>ARPA Funds (HVAC)</t>
  </si>
  <si>
    <t>Beginning Fund Balance</t>
  </si>
  <si>
    <t>Bridge &amp; Culvert Reserves at FY end</t>
  </si>
  <si>
    <t>Guardrail Reserves at FY end</t>
  </si>
  <si>
    <t>Sidewalk Reserves at FY end</t>
  </si>
  <si>
    <t>Beginning Reserve Balance</t>
  </si>
  <si>
    <t>Rents Received</t>
  </si>
  <si>
    <t>Town Green Parking Lot Study</t>
  </si>
  <si>
    <t>Town Green Parking Lot</t>
  </si>
  <si>
    <t>Part of regular budget</t>
  </si>
  <si>
    <t>Rgeinning Reserve Balances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</si>
</sst>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"/>
    <numFmt numFmtId="167" formatCode="&quot;$&quot;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9">
    <xf numFmtId="0" fontId="0" fillId="0" borderId="0" xfId="0"/>
    <xf numFmtId="3" fontId="2" fillId="0" borderId="1" xfId="0" applyNumberFormat="1" applyFont="1" applyFill="1" applyBorder="1"/>
    <xf numFmtId="3" fontId="4" fillId="0" borderId="0" xfId="0" applyNumberFormat="1" applyFont="1" applyFill="1"/>
    <xf numFmtId="3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left"/>
    </xf>
    <xf numFmtId="3" fontId="4" fillId="0" borderId="3" xfId="2" applyNumberFormat="1" applyFont="1" applyFill="1" applyBorder="1"/>
    <xf numFmtId="3" fontId="2" fillId="0" borderId="1" xfId="1" applyNumberFormat="1" applyFont="1" applyFill="1" applyBorder="1"/>
    <xf numFmtId="3" fontId="4" fillId="0" borderId="4" xfId="0" applyNumberFormat="1" applyFont="1" applyFill="1" applyBorder="1" applyAlignment="1">
      <alignment horizontal="center"/>
    </xf>
    <xf numFmtId="1" fontId="4" fillId="0" borderId="1" xfId="2" applyNumberFormat="1" applyFont="1" applyFill="1" applyBorder="1" applyAlignment="1">
      <alignment horizontal="center"/>
    </xf>
    <xf numFmtId="3" fontId="4" fillId="0" borderId="1" xfId="2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3" fontId="3" fillId="0" borderId="1" xfId="1" applyNumberFormat="1" applyFont="1" applyFill="1" applyBorder="1"/>
    <xf numFmtId="3" fontId="6" fillId="0" borderId="1" xfId="0" applyNumberFormat="1" applyFont="1" applyFill="1" applyBorder="1"/>
    <xf numFmtId="3" fontId="3" fillId="0" borderId="1" xfId="0" applyNumberFormat="1" applyFont="1" applyFill="1" applyBorder="1"/>
    <xf numFmtId="3" fontId="7" fillId="0" borderId="0" xfId="0" applyNumberFormat="1" applyFont="1" applyFill="1"/>
    <xf numFmtId="3" fontId="6" fillId="0" borderId="0" xfId="0" applyNumberFormat="1" applyFont="1" applyFill="1"/>
    <xf numFmtId="3" fontId="2" fillId="0" borderId="8" xfId="0" applyNumberFormat="1" applyFont="1" applyFill="1" applyBorder="1" applyAlignment="1">
      <alignment horizontal="center"/>
    </xf>
    <xf numFmtId="3" fontId="2" fillId="0" borderId="7" xfId="0" applyNumberFormat="1" applyFont="1" applyFill="1" applyBorder="1"/>
    <xf numFmtId="3" fontId="4" fillId="0" borderId="9" xfId="0" applyNumberFormat="1" applyFont="1" applyFill="1" applyBorder="1" applyAlignment="1">
      <alignment horizontal="center"/>
    </xf>
    <xf numFmtId="3" fontId="4" fillId="0" borderId="9" xfId="4" applyNumberFormat="1" applyFont="1" applyFill="1" applyBorder="1" applyAlignment="1">
      <alignment horizontal="center"/>
    </xf>
    <xf numFmtId="3" fontId="4" fillId="0" borderId="9" xfId="2" applyNumberFormat="1" applyFont="1" applyFill="1" applyBorder="1" applyAlignment="1">
      <alignment horizontal="center"/>
    </xf>
    <xf numFmtId="3" fontId="2" fillId="0" borderId="9" xfId="0" applyNumberFormat="1" applyFont="1" applyFill="1" applyBorder="1" applyAlignment="1">
      <alignment horizontal="center"/>
    </xf>
    <xf numFmtId="3" fontId="3" fillId="2" borderId="1" xfId="0" applyNumberFormat="1" applyFont="1" applyFill="1" applyBorder="1"/>
    <xf numFmtId="3" fontId="10" fillId="0" borderId="1" xfId="0" applyNumberFormat="1" applyFont="1" applyFill="1" applyBorder="1"/>
    <xf numFmtId="0" fontId="2" fillId="0" borderId="10" xfId="0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3" fontId="4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4" fontId="2" fillId="0" borderId="7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4" fontId="4" fillId="0" borderId="1" xfId="4" applyNumberFormat="1" applyFont="1" applyFill="1" applyBorder="1" applyAlignment="1">
      <alignment horizontal="center"/>
    </xf>
    <xf numFmtId="164" fontId="4" fillId="0" borderId="1" xfId="2" applyNumberFormat="1" applyFont="1" applyFill="1" applyBorder="1"/>
    <xf numFmtId="165" fontId="2" fillId="0" borderId="1" xfId="1" applyNumberFormat="1" applyFont="1" applyFill="1" applyBorder="1"/>
    <xf numFmtId="0" fontId="4" fillId="0" borderId="1" xfId="0" applyFont="1" applyFill="1" applyBorder="1"/>
    <xf numFmtId="166" fontId="4" fillId="0" borderId="1" xfId="4" applyNumberFormat="1" applyFont="1" applyFill="1" applyBorder="1" applyAlignment="1">
      <alignment horizontal="center"/>
    </xf>
    <xf numFmtId="0" fontId="4" fillId="0" borderId="1" xfId="2" applyNumberFormat="1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10" fontId="4" fillId="0" borderId="1" xfId="0" applyNumberFormat="1" applyFont="1" applyFill="1" applyBorder="1" applyAlignment="1">
      <alignment horizontal="center"/>
    </xf>
    <xf numFmtId="164" fontId="4" fillId="0" borderId="3" xfId="2" applyNumberFormat="1" applyFont="1" applyFill="1" applyBorder="1"/>
    <xf numFmtId="0" fontId="11" fillId="0" borderId="0" xfId="0" applyFont="1" applyFill="1"/>
    <xf numFmtId="0" fontId="11" fillId="0" borderId="1" xfId="0" applyFont="1" applyFill="1" applyBorder="1"/>
    <xf numFmtId="1" fontId="11" fillId="0" borderId="1" xfId="0" applyNumberFormat="1" applyFont="1" applyFill="1" applyBorder="1"/>
    <xf numFmtId="3" fontId="11" fillId="0" borderId="1" xfId="0" applyNumberFormat="1" applyFont="1" applyFill="1" applyBorder="1"/>
    <xf numFmtId="3" fontId="11" fillId="0" borderId="0" xfId="0" applyNumberFormat="1" applyFont="1" applyFill="1"/>
    <xf numFmtId="0" fontId="11" fillId="0" borderId="0" xfId="0" applyFont="1"/>
    <xf numFmtId="165" fontId="4" fillId="0" borderId="1" xfId="1" applyNumberFormat="1" applyFont="1" applyFill="1" applyBorder="1"/>
    <xf numFmtId="165" fontId="4" fillId="0" borderId="1" xfId="0" applyNumberFormat="1" applyFont="1" applyFill="1" applyBorder="1"/>
    <xf numFmtId="3" fontId="10" fillId="0" borderId="0" xfId="0" applyNumberFormat="1" applyFont="1" applyFill="1"/>
    <xf numFmtId="1" fontId="10" fillId="0" borderId="1" xfId="0" applyNumberFormat="1" applyFont="1" applyFill="1" applyBorder="1"/>
    <xf numFmtId="3" fontId="10" fillId="0" borderId="3" xfId="0" applyNumberFormat="1" applyFont="1" applyFill="1" applyBorder="1"/>
    <xf numFmtId="3" fontId="3" fillId="0" borderId="0" xfId="0" applyNumberFormat="1" applyFont="1" applyFill="1"/>
    <xf numFmtId="0" fontId="10" fillId="0" borderId="0" xfId="0" applyFont="1" applyFill="1"/>
    <xf numFmtId="3" fontId="10" fillId="2" borderId="1" xfId="0" applyNumberFormat="1" applyFont="1" applyFill="1" applyBorder="1"/>
    <xf numFmtId="1" fontId="2" fillId="2" borderId="1" xfId="0" applyNumberFormat="1" applyFont="1" applyFill="1" applyBorder="1"/>
    <xf numFmtId="3" fontId="2" fillId="2" borderId="1" xfId="0" applyNumberFormat="1" applyFont="1" applyFill="1" applyBorder="1"/>
    <xf numFmtId="0" fontId="11" fillId="0" borderId="0" xfId="0" applyFont="1" applyFill="1" applyBorder="1"/>
    <xf numFmtId="0" fontId="2" fillId="0" borderId="11" xfId="0" applyFont="1" applyFill="1" applyBorder="1" applyAlignment="1">
      <alignment horizontal="center"/>
    </xf>
    <xf numFmtId="0" fontId="11" fillId="0" borderId="2" xfId="0" applyFont="1" applyFill="1" applyBorder="1"/>
    <xf numFmtId="3" fontId="10" fillId="0" borderId="2" xfId="0" applyNumberFormat="1" applyFont="1" applyFill="1" applyBorder="1"/>
    <xf numFmtId="0" fontId="3" fillId="0" borderId="12" xfId="0" applyFont="1" applyFill="1" applyBorder="1" applyAlignment="1">
      <alignment horizontal="left"/>
    </xf>
    <xf numFmtId="1" fontId="2" fillId="0" borderId="13" xfId="0" applyNumberFormat="1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left"/>
    </xf>
    <xf numFmtId="3" fontId="2" fillId="0" borderId="13" xfId="0" applyNumberFormat="1" applyFont="1" applyFill="1" applyBorder="1" applyAlignment="1">
      <alignment horizontal="center" wrapText="1"/>
    </xf>
    <xf numFmtId="14" fontId="2" fillId="0" borderId="13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left"/>
    </xf>
    <xf numFmtId="165" fontId="4" fillId="0" borderId="18" xfId="1" applyNumberFormat="1" applyFont="1" applyFill="1" applyBorder="1"/>
    <xf numFmtId="165" fontId="4" fillId="0" borderId="18" xfId="0" applyNumberFormat="1" applyFont="1" applyFill="1" applyBorder="1"/>
    <xf numFmtId="0" fontId="4" fillId="0" borderId="17" xfId="2" applyNumberFormat="1" applyFont="1" applyFill="1" applyBorder="1" applyAlignment="1">
      <alignment horizontal="left"/>
    </xf>
    <xf numFmtId="3" fontId="6" fillId="0" borderId="19" xfId="0" applyNumberFormat="1" applyFont="1" applyFill="1" applyBorder="1"/>
    <xf numFmtId="165" fontId="2" fillId="0" borderId="18" xfId="1" applyNumberFormat="1" applyFont="1" applyFill="1" applyBorder="1"/>
    <xf numFmtId="3" fontId="3" fillId="0" borderId="17" xfId="0" applyNumberFormat="1" applyFont="1" applyFill="1" applyBorder="1"/>
    <xf numFmtId="3" fontId="10" fillId="0" borderId="18" xfId="0" applyNumberFormat="1" applyFont="1" applyFill="1" applyBorder="1"/>
    <xf numFmtId="3" fontId="6" fillId="0" borderId="20" xfId="0" applyNumberFormat="1" applyFont="1" applyFill="1" applyBorder="1"/>
    <xf numFmtId="3" fontId="2" fillId="2" borderId="20" xfId="0" applyNumberFormat="1" applyFont="1" applyFill="1" applyBorder="1"/>
    <xf numFmtId="3" fontId="3" fillId="0" borderId="18" xfId="0" applyNumberFormat="1" applyFont="1" applyFill="1" applyBorder="1"/>
    <xf numFmtId="3" fontId="2" fillId="0" borderId="21" xfId="0" applyNumberFormat="1" applyFont="1" applyFill="1" applyBorder="1" applyAlignment="1">
      <alignment horizontal="center"/>
    </xf>
    <xf numFmtId="3" fontId="2" fillId="0" borderId="22" xfId="0" applyNumberFormat="1" applyFont="1" applyFill="1" applyBorder="1"/>
    <xf numFmtId="3" fontId="2" fillId="0" borderId="2" xfId="0" applyNumberFormat="1" applyFont="1" applyFill="1" applyBorder="1"/>
    <xf numFmtId="3" fontId="3" fillId="0" borderId="2" xfId="0" applyNumberFormat="1" applyFont="1" applyFill="1" applyBorder="1"/>
    <xf numFmtId="3" fontId="2" fillId="0" borderId="24" xfId="0" applyNumberFormat="1" applyFont="1" applyFill="1" applyBorder="1" applyAlignment="1">
      <alignment horizontal="center" wrapText="1"/>
    </xf>
    <xf numFmtId="3" fontId="3" fillId="0" borderId="24" xfId="0" applyNumberFormat="1" applyFont="1" applyFill="1" applyBorder="1" applyAlignment="1">
      <alignment horizontal="center" wrapText="1"/>
    </xf>
    <xf numFmtId="3" fontId="2" fillId="0" borderId="24" xfId="0" applyNumberFormat="1" applyFont="1" applyFill="1" applyBorder="1" applyAlignment="1">
      <alignment horizontal="center"/>
    </xf>
    <xf numFmtId="3" fontId="3" fillId="0" borderId="24" xfId="2" applyNumberFormat="1" applyFont="1" applyFill="1" applyBorder="1" applyAlignment="1">
      <alignment horizontal="center"/>
    </xf>
    <xf numFmtId="3" fontId="2" fillId="0" borderId="25" xfId="0" applyNumberFormat="1" applyFont="1" applyFill="1" applyBorder="1" applyAlignment="1">
      <alignment horizontal="center"/>
    </xf>
    <xf numFmtId="3" fontId="5" fillId="0" borderId="26" xfId="0" applyNumberFormat="1" applyFont="1" applyFill="1" applyBorder="1" applyAlignment="1">
      <alignment horizontal="left"/>
    </xf>
    <xf numFmtId="3" fontId="2" fillId="0" borderId="27" xfId="0" applyNumberFormat="1" applyFont="1" applyFill="1" applyBorder="1" applyAlignment="1">
      <alignment horizontal="center"/>
    </xf>
    <xf numFmtId="3" fontId="2" fillId="0" borderId="18" xfId="1" applyNumberFormat="1" applyFont="1" applyFill="1" applyBorder="1"/>
    <xf numFmtId="3" fontId="4" fillId="0" borderId="17" xfId="2" applyNumberFormat="1" applyFont="1" applyFill="1" applyBorder="1" applyAlignment="1">
      <alignment horizontal="left"/>
    </xf>
    <xf numFmtId="0" fontId="7" fillId="0" borderId="0" xfId="0" applyFont="1"/>
    <xf numFmtId="0" fontId="2" fillId="0" borderId="13" xfId="0" applyFont="1" applyFill="1" applyBorder="1" applyAlignment="1">
      <alignment horizontal="center" wrapText="1"/>
    </xf>
    <xf numFmtId="14" fontId="2" fillId="0" borderId="13" xfId="0" applyNumberFormat="1" applyFont="1" applyFill="1" applyBorder="1" applyAlignment="1">
      <alignment horizontal="center" wrapText="1"/>
    </xf>
    <xf numFmtId="3" fontId="3" fillId="0" borderId="23" xfId="0" applyNumberFormat="1" applyFont="1" applyFill="1" applyBorder="1" applyAlignment="1">
      <alignment horizontal="left" wrapText="1"/>
    </xf>
    <xf numFmtId="3" fontId="7" fillId="0" borderId="0" xfId="0" applyNumberFormat="1" applyFont="1"/>
    <xf numFmtId="3" fontId="7" fillId="0" borderId="31" xfId="0" applyNumberFormat="1" applyFont="1" applyBorder="1"/>
    <xf numFmtId="3" fontId="7" fillId="0" borderId="0" xfId="0" applyNumberFormat="1" applyFont="1" applyBorder="1"/>
    <xf numFmtId="0" fontId="8" fillId="0" borderId="0" xfId="0" applyFont="1"/>
    <xf numFmtId="3" fontId="8" fillId="0" borderId="0" xfId="0" applyNumberFormat="1" applyFont="1"/>
    <xf numFmtId="3" fontId="8" fillId="0" borderId="31" xfId="0" applyNumberFormat="1" applyFont="1" applyBorder="1"/>
    <xf numFmtId="3" fontId="8" fillId="0" borderId="0" xfId="0" applyNumberFormat="1" applyFont="1" applyBorder="1"/>
    <xf numFmtId="3" fontId="8" fillId="0" borderId="32" xfId="0" applyNumberFormat="1" applyFont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3" fontId="7" fillId="0" borderId="31" xfId="0" applyNumberFormat="1" applyFont="1" applyFill="1" applyBorder="1"/>
    <xf numFmtId="3" fontId="6" fillId="0" borderId="1" xfId="2" applyNumberFormat="1" applyFont="1" applyFill="1" applyBorder="1" applyAlignment="1">
      <alignment horizontal="center"/>
    </xf>
    <xf numFmtId="3" fontId="7" fillId="2" borderId="0" xfId="0" applyNumberFormat="1" applyFont="1" applyFill="1"/>
    <xf numFmtId="3" fontId="4" fillId="0" borderId="19" xfId="2" applyNumberFormat="1" applyFont="1" applyFill="1" applyBorder="1" applyAlignment="1">
      <alignment horizontal="left"/>
    </xf>
    <xf numFmtId="3" fontId="3" fillId="0" borderId="24" xfId="0" applyNumberFormat="1" applyFont="1" applyFill="1" applyBorder="1" applyAlignment="1">
      <alignment horizontal="center"/>
    </xf>
    <xf numFmtId="3" fontId="3" fillId="0" borderId="25" xfId="0" applyNumberFormat="1" applyFont="1" applyFill="1" applyBorder="1" applyAlignment="1">
      <alignment horizontal="center"/>
    </xf>
    <xf numFmtId="3" fontId="3" fillId="0" borderId="21" xfId="0" applyNumberFormat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3" fontId="3" fillId="0" borderId="26" xfId="0" applyNumberFormat="1" applyFont="1" applyFill="1" applyBorder="1" applyAlignment="1">
      <alignment horizontal="left"/>
    </xf>
    <xf numFmtId="3" fontId="6" fillId="0" borderId="9" xfId="0" applyNumberFormat="1" applyFont="1" applyFill="1" applyBorder="1" applyAlignment="1">
      <alignment horizontal="center"/>
    </xf>
    <xf numFmtId="3" fontId="6" fillId="0" borderId="9" xfId="4" applyNumberFormat="1" applyFont="1" applyFill="1" applyBorder="1" applyAlignment="1">
      <alignment horizontal="center"/>
    </xf>
    <xf numFmtId="3" fontId="6" fillId="0" borderId="9" xfId="2" applyNumberFormat="1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3" fontId="3" fillId="0" borderId="27" xfId="0" applyNumberFormat="1" applyFont="1" applyFill="1" applyBorder="1" applyAlignment="1">
      <alignment horizontal="center"/>
    </xf>
    <xf numFmtId="3" fontId="3" fillId="0" borderId="22" xfId="0" applyNumberFormat="1" applyFont="1" applyFill="1" applyBorder="1"/>
    <xf numFmtId="3" fontId="3" fillId="0" borderId="7" xfId="0" applyNumberFormat="1" applyFont="1" applyFill="1" applyBorder="1"/>
    <xf numFmtId="3" fontId="6" fillId="0" borderId="17" xfId="0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center"/>
    </xf>
    <xf numFmtId="3" fontId="6" fillId="0" borderId="3" xfId="2" applyNumberFormat="1" applyFont="1" applyFill="1" applyBorder="1"/>
    <xf numFmtId="3" fontId="3" fillId="0" borderId="18" xfId="1" applyNumberFormat="1" applyFont="1" applyFill="1" applyBorder="1"/>
    <xf numFmtId="3" fontId="6" fillId="0" borderId="4" xfId="0" applyNumberFormat="1" applyFont="1" applyFill="1" applyBorder="1" applyAlignment="1">
      <alignment horizontal="center"/>
    </xf>
    <xf numFmtId="3" fontId="6" fillId="0" borderId="28" xfId="0" applyNumberFormat="1" applyFont="1" applyFill="1" applyBorder="1" applyAlignment="1">
      <alignment horizontal="left"/>
    </xf>
    <xf numFmtId="3" fontId="6" fillId="0" borderId="17" xfId="3" applyNumberFormat="1" applyFont="1" applyFill="1" applyBorder="1" applyAlignment="1">
      <alignment horizontal="left"/>
    </xf>
    <xf numFmtId="3" fontId="6" fillId="0" borderId="17" xfId="2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center" wrapText="1"/>
    </xf>
    <xf numFmtId="3" fontId="6" fillId="0" borderId="5" xfId="0" applyNumberFormat="1" applyFont="1" applyFill="1" applyBorder="1" applyAlignment="1">
      <alignment horizontal="center"/>
    </xf>
    <xf numFmtId="3" fontId="14" fillId="0" borderId="0" xfId="0" applyNumberFormat="1" applyFont="1" applyFill="1"/>
    <xf numFmtId="3" fontId="3" fillId="0" borderId="3" xfId="0" applyNumberFormat="1" applyFont="1" applyFill="1" applyBorder="1"/>
    <xf numFmtId="0" fontId="3" fillId="0" borderId="0" xfId="0" applyFont="1" applyFill="1"/>
    <xf numFmtId="3" fontId="3" fillId="0" borderId="6" xfId="0" applyNumberFormat="1" applyFont="1" applyFill="1" applyBorder="1" applyAlignment="1">
      <alignment horizontal="center"/>
    </xf>
    <xf numFmtId="3" fontId="6" fillId="0" borderId="19" xfId="0" applyNumberFormat="1" applyFont="1" applyFill="1" applyBorder="1" applyAlignment="1">
      <alignment wrapText="1"/>
    </xf>
    <xf numFmtId="3" fontId="6" fillId="0" borderId="20" xfId="0" applyNumberFormat="1" applyFont="1" applyFill="1" applyBorder="1" applyAlignment="1">
      <alignment wrapText="1"/>
    </xf>
    <xf numFmtId="3" fontId="3" fillId="0" borderId="19" xfId="0" applyNumberFormat="1" applyFont="1" applyFill="1" applyBorder="1" applyAlignment="1">
      <alignment wrapText="1"/>
    </xf>
    <xf numFmtId="3" fontId="3" fillId="0" borderId="17" xfId="0" applyNumberFormat="1" applyFont="1" applyFill="1" applyBorder="1" applyAlignment="1">
      <alignment wrapText="1"/>
    </xf>
    <xf numFmtId="3" fontId="3" fillId="0" borderId="28" xfId="0" applyNumberFormat="1" applyFont="1" applyFill="1" applyBorder="1" applyAlignment="1">
      <alignment wrapText="1"/>
    </xf>
    <xf numFmtId="3" fontId="3" fillId="0" borderId="4" xfId="0" applyNumberFormat="1" applyFont="1" applyFill="1" applyBorder="1"/>
    <xf numFmtId="3" fontId="3" fillId="0" borderId="33" xfId="0" applyNumberFormat="1" applyFont="1" applyFill="1" applyBorder="1"/>
    <xf numFmtId="3" fontId="3" fillId="0" borderId="2" xfId="1" applyNumberFormat="1" applyFont="1" applyFill="1" applyBorder="1"/>
    <xf numFmtId="3" fontId="3" fillId="0" borderId="34" xfId="0" applyNumberFormat="1" applyFont="1" applyFill="1" applyBorder="1" applyAlignment="1">
      <alignment horizontal="left" wrapText="1"/>
    </xf>
    <xf numFmtId="3" fontId="3" fillId="0" borderId="34" xfId="0" applyNumberFormat="1" applyFont="1" applyFill="1" applyBorder="1" applyAlignment="1">
      <alignment horizontal="center" wrapText="1"/>
    </xf>
    <xf numFmtId="3" fontId="3" fillId="0" borderId="34" xfId="2" applyNumberFormat="1" applyFont="1" applyFill="1" applyBorder="1" applyAlignment="1">
      <alignment horizontal="center"/>
    </xf>
    <xf numFmtId="3" fontId="3" fillId="0" borderId="34" xfId="0" applyNumberFormat="1" applyFont="1" applyFill="1" applyBorder="1" applyAlignment="1">
      <alignment horizontal="center"/>
    </xf>
    <xf numFmtId="3" fontId="3" fillId="0" borderId="35" xfId="0" applyNumberFormat="1" applyFont="1" applyFill="1" applyBorder="1" applyAlignment="1">
      <alignment horizontal="left"/>
    </xf>
    <xf numFmtId="3" fontId="6" fillId="0" borderId="36" xfId="0" applyNumberFormat="1" applyFont="1" applyFill="1" applyBorder="1" applyAlignment="1">
      <alignment horizontal="left"/>
    </xf>
    <xf numFmtId="3" fontId="6" fillId="0" borderId="36" xfId="2" applyNumberFormat="1" applyFont="1" applyFill="1" applyBorder="1" applyAlignment="1">
      <alignment horizontal="left"/>
    </xf>
    <xf numFmtId="3" fontId="6" fillId="0" borderId="37" xfId="0" applyNumberFormat="1" applyFont="1" applyFill="1" applyBorder="1" applyAlignment="1">
      <alignment horizontal="left"/>
    </xf>
    <xf numFmtId="3" fontId="6" fillId="0" borderId="36" xfId="3" applyNumberFormat="1" applyFont="1" applyFill="1" applyBorder="1" applyAlignment="1">
      <alignment horizontal="left"/>
    </xf>
    <xf numFmtId="3" fontId="6" fillId="0" borderId="38" xfId="0" applyNumberFormat="1" applyFont="1" applyFill="1" applyBorder="1" applyAlignment="1">
      <alignment horizontal="left"/>
    </xf>
    <xf numFmtId="3" fontId="3" fillId="0" borderId="36" xfId="0" applyNumberFormat="1" applyFont="1" applyFill="1" applyBorder="1"/>
    <xf numFmtId="3" fontId="6" fillId="0" borderId="39" xfId="0" applyNumberFormat="1" applyFont="1" applyFill="1" applyBorder="1"/>
    <xf numFmtId="3" fontId="6" fillId="0" borderId="39" xfId="0" applyNumberFormat="1" applyFont="1" applyFill="1" applyBorder="1" applyAlignment="1">
      <alignment wrapText="1"/>
    </xf>
    <xf numFmtId="3" fontId="6" fillId="0" borderId="40" xfId="0" applyNumberFormat="1" applyFont="1" applyFill="1" applyBorder="1" applyAlignment="1">
      <alignment wrapText="1"/>
    </xf>
    <xf numFmtId="3" fontId="3" fillId="2" borderId="20" xfId="0" applyNumberFormat="1" applyFont="1" applyFill="1" applyBorder="1"/>
    <xf numFmtId="3" fontId="6" fillId="0" borderId="19" xfId="2" applyNumberFormat="1" applyFont="1" applyFill="1" applyBorder="1" applyAlignment="1">
      <alignment horizontal="left"/>
    </xf>
    <xf numFmtId="3" fontId="6" fillId="0" borderId="0" xfId="0" applyNumberFormat="1" applyFont="1" applyFill="1" applyBorder="1"/>
    <xf numFmtId="3" fontId="14" fillId="0" borderId="1" xfId="0" applyNumberFormat="1" applyFont="1" applyFill="1" applyBorder="1"/>
    <xf numFmtId="3" fontId="15" fillId="0" borderId="1" xfId="0" applyNumberFormat="1" applyFont="1" applyFill="1" applyBorder="1"/>
    <xf numFmtId="3" fontId="15" fillId="0" borderId="18" xfId="0" applyNumberFormat="1" applyFont="1" applyFill="1" applyBorder="1"/>
    <xf numFmtId="3" fontId="3" fillId="0" borderId="0" xfId="0" applyNumberFormat="1" applyFont="1" applyFill="1" applyBorder="1" applyAlignment="1">
      <alignment horizontal="left" wrapText="1"/>
    </xf>
    <xf numFmtId="3" fontId="3" fillId="0" borderId="0" xfId="0" applyNumberFormat="1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center"/>
    </xf>
    <xf numFmtId="3" fontId="3" fillId="0" borderId="0" xfId="2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left"/>
    </xf>
    <xf numFmtId="3" fontId="6" fillId="0" borderId="0" xfId="4" applyNumberFormat="1" applyFont="1" applyFill="1" applyBorder="1" applyAlignment="1">
      <alignment horizontal="center"/>
    </xf>
    <xf numFmtId="3" fontId="6" fillId="0" borderId="0" xfId="2" applyNumberFormat="1" applyFont="1" applyFill="1" applyBorder="1" applyAlignment="1">
      <alignment horizontal="center"/>
    </xf>
    <xf numFmtId="3" fontId="3" fillId="0" borderId="0" xfId="0" applyNumberFormat="1" applyFont="1" applyFill="1" applyBorder="1"/>
    <xf numFmtId="3" fontId="6" fillId="0" borderId="0" xfId="0" applyNumberFormat="1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center"/>
    </xf>
    <xf numFmtId="3" fontId="3" fillId="0" borderId="0" xfId="1" applyNumberFormat="1" applyFont="1" applyFill="1" applyBorder="1"/>
    <xf numFmtId="3" fontId="6" fillId="0" borderId="0" xfId="3" applyNumberFormat="1" applyFont="1" applyFill="1" applyBorder="1" applyAlignment="1">
      <alignment horizontal="left"/>
    </xf>
    <xf numFmtId="3" fontId="6" fillId="0" borderId="0" xfId="2" applyNumberFormat="1" applyFont="1" applyFill="1" applyBorder="1" applyAlignment="1">
      <alignment horizontal="left"/>
    </xf>
    <xf numFmtId="3" fontId="14" fillId="0" borderId="0" xfId="0" applyNumberFormat="1" applyFont="1" applyFill="1" applyBorder="1"/>
    <xf numFmtId="3" fontId="10" fillId="0" borderId="4" xfId="0" applyNumberFormat="1" applyFont="1" applyFill="1" applyBorder="1"/>
    <xf numFmtId="3" fontId="10" fillId="0" borderId="33" xfId="0" applyNumberFormat="1" applyFont="1" applyFill="1" applyBorder="1"/>
    <xf numFmtId="3" fontId="10" fillId="0" borderId="29" xfId="0" applyNumberFormat="1" applyFont="1" applyFill="1" applyBorder="1"/>
    <xf numFmtId="3" fontId="6" fillId="0" borderId="42" xfId="0" applyNumberFormat="1" applyFont="1" applyFill="1" applyBorder="1"/>
    <xf numFmtId="3" fontId="3" fillId="0" borderId="44" xfId="0" applyNumberFormat="1" applyFont="1" applyFill="1" applyBorder="1"/>
    <xf numFmtId="3" fontId="6" fillId="0" borderId="45" xfId="0" applyNumberFormat="1" applyFont="1" applyFill="1" applyBorder="1"/>
    <xf numFmtId="3" fontId="3" fillId="0" borderId="46" xfId="0" applyNumberFormat="1" applyFont="1" applyFill="1" applyBorder="1"/>
    <xf numFmtId="3" fontId="3" fillId="0" borderId="48" xfId="0" applyNumberFormat="1" applyFont="1" applyFill="1" applyBorder="1"/>
    <xf numFmtId="3" fontId="6" fillId="0" borderId="49" xfId="0" applyNumberFormat="1" applyFont="1" applyFill="1" applyBorder="1"/>
    <xf numFmtId="3" fontId="3" fillId="0" borderId="5" xfId="0" applyNumberFormat="1" applyFont="1" applyFill="1" applyBorder="1"/>
    <xf numFmtId="3" fontId="3" fillId="0" borderId="51" xfId="0" applyNumberFormat="1" applyFont="1" applyFill="1" applyBorder="1"/>
    <xf numFmtId="3" fontId="6" fillId="0" borderId="52" xfId="0" applyNumberFormat="1" applyFont="1" applyFill="1" applyBorder="1"/>
    <xf numFmtId="3" fontId="3" fillId="0" borderId="29" xfId="0" applyNumberFormat="1" applyFont="1" applyFill="1" applyBorder="1"/>
    <xf numFmtId="3" fontId="3" fillId="0" borderId="41" xfId="0" applyNumberFormat="1" applyFont="1" applyFill="1" applyBorder="1"/>
    <xf numFmtId="3" fontId="6" fillId="0" borderId="53" xfId="0" applyNumberFormat="1" applyFont="1" applyFill="1" applyBorder="1"/>
    <xf numFmtId="3" fontId="3" fillId="0" borderId="54" xfId="0" applyNumberFormat="1" applyFont="1" applyFill="1" applyBorder="1"/>
    <xf numFmtId="3" fontId="3" fillId="0" borderId="56" xfId="0" applyNumberFormat="1" applyFont="1" applyFill="1" applyBorder="1"/>
    <xf numFmtId="3" fontId="3" fillId="0" borderId="57" xfId="0" applyNumberFormat="1" applyFont="1" applyFill="1" applyBorder="1"/>
    <xf numFmtId="3" fontId="3" fillId="0" borderId="59" xfId="0" applyNumberFormat="1" applyFont="1" applyFill="1" applyBorder="1"/>
    <xf numFmtId="3" fontId="6" fillId="0" borderId="60" xfId="0" applyNumberFormat="1" applyFont="1" applyFill="1" applyBorder="1"/>
    <xf numFmtId="3" fontId="3" fillId="0" borderId="61" xfId="0" applyNumberFormat="1" applyFont="1" applyFill="1" applyBorder="1"/>
    <xf numFmtId="3" fontId="3" fillId="0" borderId="63" xfId="0" applyNumberFormat="1" applyFont="1" applyFill="1" applyBorder="1"/>
    <xf numFmtId="3" fontId="11" fillId="0" borderId="4" xfId="0" applyNumberFormat="1" applyFont="1" applyFill="1" applyBorder="1"/>
    <xf numFmtId="3" fontId="11" fillId="0" borderId="5" xfId="0" applyNumberFormat="1" applyFont="1" applyFill="1" applyBorder="1"/>
    <xf numFmtId="3" fontId="10" fillId="0" borderId="5" xfId="0" applyNumberFormat="1" applyFont="1" applyFill="1" applyBorder="1"/>
    <xf numFmtId="3" fontId="3" fillId="0" borderId="50" xfId="0" applyNumberFormat="1" applyFont="1" applyFill="1" applyBorder="1"/>
    <xf numFmtId="3" fontId="10" fillId="0" borderId="51" xfId="0" applyNumberFormat="1" applyFont="1" applyFill="1" applyBorder="1"/>
    <xf numFmtId="3" fontId="10" fillId="3" borderId="67" xfId="0" applyNumberFormat="1" applyFont="1" applyFill="1" applyBorder="1"/>
    <xf numFmtId="3" fontId="10" fillId="2" borderId="67" xfId="0" applyNumberFormat="1" applyFont="1" applyFill="1" applyBorder="1"/>
    <xf numFmtId="3" fontId="10" fillId="0" borderId="44" xfId="0" applyNumberFormat="1" applyFont="1" applyFill="1" applyBorder="1"/>
    <xf numFmtId="3" fontId="10" fillId="2" borderId="69" xfId="0" applyNumberFormat="1" applyFont="1" applyFill="1" applyBorder="1"/>
    <xf numFmtId="3" fontId="2" fillId="0" borderId="18" xfId="0" applyNumberFormat="1" applyFont="1" applyFill="1" applyBorder="1"/>
    <xf numFmtId="3" fontId="10" fillId="0" borderId="43" xfId="0" applyNumberFormat="1" applyFont="1" applyFill="1" applyBorder="1"/>
    <xf numFmtId="3" fontId="10" fillId="3" borderId="70" xfId="0" applyNumberFormat="1" applyFont="1" applyFill="1" applyBorder="1"/>
    <xf numFmtId="3" fontId="10" fillId="0" borderId="30" xfId="0" applyNumberFormat="1" applyFont="1" applyFill="1" applyBorder="1"/>
    <xf numFmtId="3" fontId="2" fillId="2" borderId="66" xfId="0" applyNumberFormat="1" applyFont="1" applyFill="1" applyBorder="1"/>
    <xf numFmtId="3" fontId="2" fillId="2" borderId="67" xfId="0" applyNumberFormat="1" applyFont="1" applyFill="1" applyBorder="1"/>
    <xf numFmtId="0" fontId="10" fillId="2" borderId="65" xfId="0" applyFont="1" applyFill="1" applyBorder="1"/>
    <xf numFmtId="0" fontId="10" fillId="2" borderId="67" xfId="0" applyFont="1" applyFill="1" applyBorder="1"/>
    <xf numFmtId="3" fontId="10" fillId="2" borderId="70" xfId="0" applyNumberFormat="1" applyFont="1" applyFill="1" applyBorder="1"/>
    <xf numFmtId="3" fontId="6" fillId="0" borderId="17" xfId="0" applyNumberFormat="1" applyFont="1" applyFill="1" applyBorder="1"/>
    <xf numFmtId="3" fontId="6" fillId="0" borderId="28" xfId="0" applyNumberFormat="1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right"/>
    </xf>
    <xf numFmtId="3" fontId="3" fillId="0" borderId="0" xfId="1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3" fontId="6" fillId="0" borderId="71" xfId="0" applyNumberFormat="1" applyFont="1" applyFill="1" applyBorder="1"/>
    <xf numFmtId="3" fontId="6" fillId="0" borderId="71" xfId="2" applyNumberFormat="1" applyFont="1" applyFill="1" applyBorder="1" applyAlignment="1">
      <alignment horizontal="left"/>
    </xf>
    <xf numFmtId="3" fontId="6" fillId="0" borderId="71" xfId="0" applyNumberFormat="1" applyFont="1" applyFill="1" applyBorder="1" applyAlignment="1">
      <alignment horizontal="center"/>
    </xf>
    <xf numFmtId="3" fontId="3" fillId="0" borderId="71" xfId="1" applyNumberFormat="1" applyFont="1" applyFill="1" applyBorder="1"/>
    <xf numFmtId="3" fontId="3" fillId="0" borderId="71" xfId="0" applyNumberFormat="1" applyFont="1" applyFill="1" applyBorder="1" applyAlignment="1">
      <alignment horizontal="right"/>
    </xf>
    <xf numFmtId="3" fontId="3" fillId="0" borderId="71" xfId="0" applyNumberFormat="1" applyFont="1" applyFill="1" applyBorder="1"/>
    <xf numFmtId="3" fontId="3" fillId="2" borderId="71" xfId="0" applyNumberFormat="1" applyFont="1" applyFill="1" applyBorder="1"/>
    <xf numFmtId="3" fontId="3" fillId="2" borderId="71" xfId="0" applyNumberFormat="1" applyFont="1" applyFill="1" applyBorder="1" applyAlignment="1">
      <alignment horizontal="right"/>
    </xf>
    <xf numFmtId="3" fontId="3" fillId="0" borderId="16" xfId="0" applyNumberFormat="1" applyFont="1" applyFill="1" applyBorder="1" applyAlignment="1">
      <alignment horizontal="center"/>
    </xf>
    <xf numFmtId="3" fontId="3" fillId="0" borderId="16" xfId="0" applyNumberFormat="1" applyFont="1" applyFill="1" applyBorder="1"/>
    <xf numFmtId="3" fontId="3" fillId="0" borderId="16" xfId="1" applyNumberFormat="1" applyFont="1" applyFill="1" applyBorder="1"/>
    <xf numFmtId="3" fontId="3" fillId="0" borderId="68" xfId="1" applyNumberFormat="1" applyFont="1" applyFill="1" applyBorder="1"/>
    <xf numFmtId="3" fontId="3" fillId="0" borderId="16" xfId="0" applyNumberFormat="1" applyFont="1" applyFill="1" applyBorder="1" applyAlignment="1">
      <alignment horizontal="right"/>
    </xf>
    <xf numFmtId="3" fontId="3" fillId="2" borderId="68" xfId="0" applyNumberFormat="1" applyFont="1" applyFill="1" applyBorder="1"/>
    <xf numFmtId="3" fontId="3" fillId="2" borderId="68" xfId="0" applyNumberFormat="1" applyFont="1" applyFill="1" applyBorder="1" applyAlignment="1">
      <alignment horizontal="right"/>
    </xf>
    <xf numFmtId="3" fontId="11" fillId="0" borderId="46" xfId="0" applyNumberFormat="1" applyFont="1" applyFill="1" applyBorder="1"/>
    <xf numFmtId="3" fontId="10" fillId="0" borderId="46" xfId="0" applyNumberFormat="1" applyFont="1" applyFill="1" applyBorder="1"/>
    <xf numFmtId="3" fontId="10" fillId="0" borderId="47" xfId="0" applyNumberFormat="1" applyFont="1" applyFill="1" applyBorder="1"/>
    <xf numFmtId="3" fontId="11" fillId="0" borderId="54" xfId="0" applyNumberFormat="1" applyFont="1" applyFill="1" applyBorder="1"/>
    <xf numFmtId="3" fontId="10" fillId="0" borderId="54" xfId="0" applyNumberFormat="1" applyFont="1" applyFill="1" applyBorder="1"/>
    <xf numFmtId="3" fontId="10" fillId="0" borderId="55" xfId="0" applyNumberFormat="1" applyFont="1" applyFill="1" applyBorder="1"/>
    <xf numFmtId="3" fontId="11" fillId="0" borderId="57" xfId="0" applyNumberFormat="1" applyFont="1" applyFill="1" applyBorder="1"/>
    <xf numFmtId="3" fontId="10" fillId="0" borderId="57" xfId="0" applyNumberFormat="1" applyFont="1" applyFill="1" applyBorder="1"/>
    <xf numFmtId="3" fontId="10" fillId="0" borderId="58" xfId="0" applyNumberFormat="1" applyFont="1" applyFill="1" applyBorder="1"/>
    <xf numFmtId="3" fontId="11" fillId="0" borderId="61" xfId="0" applyNumberFormat="1" applyFont="1" applyFill="1" applyBorder="1"/>
    <xf numFmtId="3" fontId="10" fillId="0" borderId="61" xfId="0" applyNumberFormat="1" applyFont="1" applyFill="1" applyBorder="1"/>
    <xf numFmtId="3" fontId="10" fillId="0" borderId="62" xfId="0" applyNumberFormat="1" applyFont="1" applyFill="1" applyBorder="1"/>
    <xf numFmtId="3" fontId="10" fillId="0" borderId="50" xfId="0" applyNumberFormat="1" applyFont="1" applyFill="1" applyBorder="1"/>
    <xf numFmtId="3" fontId="11" fillId="0" borderId="3" xfId="0" applyNumberFormat="1" applyFont="1" applyFill="1" applyBorder="1"/>
    <xf numFmtId="3" fontId="11" fillId="0" borderId="29" xfId="0" applyNumberFormat="1" applyFont="1" applyFill="1" applyBorder="1"/>
    <xf numFmtId="3" fontId="11" fillId="0" borderId="64" xfId="0" applyNumberFormat="1" applyFont="1" applyFill="1" applyBorder="1"/>
    <xf numFmtId="3" fontId="3" fillId="0" borderId="72" xfId="0" applyNumberFormat="1" applyFont="1" applyFill="1" applyBorder="1" applyAlignment="1">
      <alignment horizontal="center"/>
    </xf>
    <xf numFmtId="3" fontId="6" fillId="0" borderId="4" xfId="0" applyNumberFormat="1" applyFont="1" applyFill="1" applyBorder="1"/>
    <xf numFmtId="3" fontId="3" fillId="0" borderId="43" xfId="0" applyNumberFormat="1" applyFont="1" applyFill="1" applyBorder="1"/>
    <xf numFmtId="3" fontId="6" fillId="0" borderId="74" xfId="0" applyNumberFormat="1" applyFont="1" applyFill="1" applyBorder="1"/>
    <xf numFmtId="3" fontId="6" fillId="0" borderId="5" xfId="0" applyNumberFormat="1" applyFont="1" applyFill="1" applyBorder="1"/>
    <xf numFmtId="3" fontId="3" fillId="2" borderId="75" xfId="0" applyNumberFormat="1" applyFont="1" applyFill="1" applyBorder="1"/>
    <xf numFmtId="3" fontId="3" fillId="2" borderId="67" xfId="0" applyNumberFormat="1" applyFont="1" applyFill="1" applyBorder="1"/>
    <xf numFmtId="3" fontId="3" fillId="2" borderId="70" xfId="0" applyNumberFormat="1" applyFont="1" applyFill="1" applyBorder="1"/>
    <xf numFmtId="3" fontId="3" fillId="2" borderId="69" xfId="0" applyNumberFormat="1" applyFont="1" applyFill="1" applyBorder="1"/>
    <xf numFmtId="3" fontId="3" fillId="0" borderId="67" xfId="0" applyNumberFormat="1" applyFont="1" applyFill="1" applyBorder="1"/>
    <xf numFmtId="3" fontId="3" fillId="0" borderId="70" xfId="0" applyNumberFormat="1" applyFont="1" applyFill="1" applyBorder="1"/>
    <xf numFmtId="3" fontId="3" fillId="0" borderId="69" xfId="0" applyNumberFormat="1" applyFont="1" applyFill="1" applyBorder="1"/>
    <xf numFmtId="0" fontId="3" fillId="2" borderId="73" xfId="0" applyFont="1" applyFill="1" applyBorder="1"/>
    <xf numFmtId="0" fontId="3" fillId="2" borderId="67" xfId="0" applyFont="1" applyFill="1" applyBorder="1"/>
    <xf numFmtId="3" fontId="3" fillId="2" borderId="66" xfId="0" applyNumberFormat="1" applyFont="1" applyFill="1" applyBorder="1"/>
    <xf numFmtId="0" fontId="3" fillId="2" borderId="65" xfId="0" applyFont="1" applyFill="1" applyBorder="1"/>
    <xf numFmtId="3" fontId="6" fillId="0" borderId="76" xfId="0" applyNumberFormat="1" applyFont="1" applyFill="1" applyBorder="1" applyAlignment="1">
      <alignment horizontal="left"/>
    </xf>
    <xf numFmtId="3" fontId="6" fillId="0" borderId="57" xfId="0" applyNumberFormat="1" applyFont="1" applyFill="1" applyBorder="1" applyAlignment="1">
      <alignment horizontal="center"/>
    </xf>
    <xf numFmtId="3" fontId="3" fillId="0" borderId="77" xfId="0" applyNumberFormat="1" applyFont="1" applyFill="1" applyBorder="1" applyAlignment="1">
      <alignment horizontal="center"/>
    </xf>
    <xf numFmtId="3" fontId="3" fillId="0" borderId="4" xfId="1" applyNumberFormat="1" applyFont="1" applyFill="1" applyBorder="1"/>
    <xf numFmtId="3" fontId="3" fillId="0" borderId="43" xfId="1" applyNumberFormat="1" applyFont="1" applyFill="1" applyBorder="1"/>
    <xf numFmtId="3" fontId="3" fillId="0" borderId="44" xfId="1" applyNumberFormat="1" applyFont="1" applyFill="1" applyBorder="1"/>
    <xf numFmtId="3" fontId="6" fillId="0" borderId="78" xfId="0" applyNumberFormat="1" applyFont="1" applyFill="1" applyBorder="1" applyAlignment="1">
      <alignment wrapText="1"/>
    </xf>
    <xf numFmtId="3" fontId="6" fillId="0" borderId="46" xfId="0" applyNumberFormat="1" applyFont="1" applyFill="1" applyBorder="1" applyAlignment="1">
      <alignment horizontal="center"/>
    </xf>
    <xf numFmtId="3" fontId="3" fillId="0" borderId="79" xfId="0" applyNumberFormat="1" applyFont="1" applyFill="1" applyBorder="1" applyAlignment="1">
      <alignment horizontal="center"/>
    </xf>
    <xf numFmtId="3" fontId="3" fillId="0" borderId="46" xfId="1" applyNumberFormat="1" applyFont="1" applyFill="1" applyBorder="1"/>
    <xf numFmtId="3" fontId="3" fillId="0" borderId="47" xfId="1" applyNumberFormat="1" applyFont="1" applyFill="1" applyBorder="1"/>
    <xf numFmtId="3" fontId="3" fillId="0" borderId="48" xfId="1" applyNumberFormat="1" applyFont="1" applyFill="1" applyBorder="1"/>
    <xf numFmtId="3" fontId="3" fillId="0" borderId="5" xfId="1" applyNumberFormat="1" applyFont="1" applyFill="1" applyBorder="1"/>
    <xf numFmtId="3" fontId="3" fillId="0" borderId="50" xfId="1" applyNumberFormat="1" applyFont="1" applyFill="1" applyBorder="1"/>
    <xf numFmtId="3" fontId="6" fillId="0" borderId="80" xfId="0" applyNumberFormat="1" applyFont="1" applyFill="1" applyBorder="1" applyAlignment="1">
      <alignment wrapText="1"/>
    </xf>
    <xf numFmtId="3" fontId="6" fillId="0" borderId="29" xfId="2" applyNumberFormat="1" applyFont="1" applyFill="1" applyBorder="1" applyAlignment="1">
      <alignment horizontal="center"/>
    </xf>
    <xf numFmtId="3" fontId="6" fillId="0" borderId="29" xfId="0" applyNumberFormat="1" applyFont="1" applyFill="1" applyBorder="1" applyAlignment="1">
      <alignment horizontal="center"/>
    </xf>
    <xf numFmtId="3" fontId="3" fillId="0" borderId="64" xfId="0" applyNumberFormat="1" applyFont="1" applyFill="1" applyBorder="1" applyAlignment="1">
      <alignment horizontal="center"/>
    </xf>
    <xf numFmtId="3" fontId="3" fillId="0" borderId="29" xfId="1" applyNumberFormat="1" applyFont="1" applyFill="1" applyBorder="1"/>
    <xf numFmtId="3" fontId="3" fillId="0" borderId="30" xfId="1" applyNumberFormat="1" applyFont="1" applyFill="1" applyBorder="1"/>
    <xf numFmtId="3" fontId="6" fillId="0" borderId="38" xfId="2" applyNumberFormat="1" applyFont="1" applyFill="1" applyBorder="1" applyAlignment="1">
      <alignment horizontal="left"/>
    </xf>
    <xf numFmtId="3" fontId="6" fillId="0" borderId="5" xfId="2" applyNumberFormat="1" applyFont="1" applyFill="1" applyBorder="1" applyAlignment="1">
      <alignment horizontal="center"/>
    </xf>
    <xf numFmtId="3" fontId="6" fillId="0" borderId="6" xfId="2" applyNumberFormat="1" applyFont="1" applyFill="1" applyBorder="1"/>
    <xf numFmtId="3" fontId="6" fillId="0" borderId="73" xfId="0" applyNumberFormat="1" applyFont="1" applyFill="1" applyBorder="1" applyAlignment="1">
      <alignment horizontal="left"/>
    </xf>
    <xf numFmtId="3" fontId="6" fillId="0" borderId="67" xfId="0" applyNumberFormat="1" applyFont="1" applyFill="1" applyBorder="1" applyAlignment="1">
      <alignment horizontal="center"/>
    </xf>
    <xf numFmtId="3" fontId="3" fillId="0" borderId="81" xfId="0" applyNumberFormat="1" applyFont="1" applyFill="1" applyBorder="1" applyAlignment="1">
      <alignment horizontal="center"/>
    </xf>
    <xf numFmtId="3" fontId="3" fillId="0" borderId="67" xfId="1" applyNumberFormat="1" applyFont="1" applyFill="1" applyBorder="1"/>
    <xf numFmtId="3" fontId="3" fillId="0" borderId="70" xfId="1" applyNumberFormat="1" applyFont="1" applyFill="1" applyBorder="1"/>
    <xf numFmtId="3" fontId="3" fillId="0" borderId="69" xfId="1" applyNumberFormat="1" applyFont="1" applyFill="1" applyBorder="1"/>
    <xf numFmtId="3" fontId="6" fillId="0" borderId="36" xfId="0" applyNumberFormat="1" applyFont="1" applyFill="1" applyBorder="1" applyAlignment="1">
      <alignment wrapText="1"/>
    </xf>
    <xf numFmtId="3" fontId="6" fillId="0" borderId="37" xfId="0" applyNumberFormat="1" applyFont="1" applyFill="1" applyBorder="1" applyAlignment="1">
      <alignment wrapText="1"/>
    </xf>
    <xf numFmtId="3" fontId="6" fillId="0" borderId="82" xfId="2" applyNumberFormat="1" applyFont="1" applyFill="1" applyBorder="1" applyAlignment="1">
      <alignment horizontal="left"/>
    </xf>
    <xf numFmtId="3" fontId="6" fillId="0" borderId="66" xfId="0" applyNumberFormat="1" applyFont="1" applyFill="1" applyBorder="1"/>
    <xf numFmtId="3" fontId="6" fillId="0" borderId="67" xfId="0" applyNumberFormat="1" applyFont="1" applyFill="1" applyBorder="1"/>
    <xf numFmtId="3" fontId="6" fillId="0" borderId="81" xfId="0" applyNumberFormat="1" applyFont="1" applyFill="1" applyBorder="1"/>
    <xf numFmtId="3" fontId="6" fillId="0" borderId="42" xfId="2" applyNumberFormat="1" applyFont="1" applyFill="1" applyBorder="1" applyAlignment="1">
      <alignment horizontal="left"/>
    </xf>
    <xf numFmtId="3" fontId="6" fillId="0" borderId="4" xfId="2" applyNumberFormat="1" applyFont="1" applyFill="1" applyBorder="1" applyAlignment="1">
      <alignment horizontal="center"/>
    </xf>
    <xf numFmtId="3" fontId="6" fillId="0" borderId="33" xfId="2" applyNumberFormat="1" applyFont="1" applyFill="1" applyBorder="1"/>
    <xf numFmtId="3" fontId="6" fillId="0" borderId="45" xfId="0" applyNumberFormat="1" applyFont="1" applyFill="1" applyBorder="1" applyAlignment="1">
      <alignment wrapText="1"/>
    </xf>
    <xf numFmtId="3" fontId="6" fillId="0" borderId="46" xfId="2" applyNumberFormat="1" applyFont="1" applyFill="1" applyBorder="1" applyAlignment="1">
      <alignment horizontal="center"/>
    </xf>
    <xf numFmtId="3" fontId="6" fillId="0" borderId="79" xfId="2" applyNumberFormat="1" applyFont="1" applyFill="1" applyBorder="1"/>
    <xf numFmtId="3" fontId="6" fillId="0" borderId="60" xfId="0" applyNumberFormat="1" applyFont="1" applyFill="1" applyBorder="1" applyAlignment="1">
      <alignment wrapText="1"/>
    </xf>
    <xf numFmtId="3" fontId="6" fillId="0" borderId="61" xfId="0" applyNumberFormat="1" applyFont="1" applyFill="1" applyBorder="1" applyAlignment="1">
      <alignment horizontal="center"/>
    </xf>
    <xf numFmtId="3" fontId="6" fillId="0" borderId="64" xfId="2" applyNumberFormat="1" applyFont="1" applyFill="1" applyBorder="1"/>
  </cellXfs>
  <cellStyles count="5">
    <cellStyle name="Comma" xfId="1" builtinId="3"/>
    <cellStyle name="Currency" xfId="2" builtinId="4"/>
    <cellStyle name="Currency [0]" xfId="3" builtinId="7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FB5F6-1647-41BE-BEB2-0E7C298E0D05}">
  <dimension ref="A1:I59"/>
  <sheetViews>
    <sheetView topLeftCell="A12" workbookViewId="0">
      <selection activeCell="E29" sqref="E29"/>
    </sheetView>
  </sheetViews>
  <sheetFormatPr defaultColWidth="9.140625" defaultRowHeight="15.75" x14ac:dyDescent="0.25"/>
  <cols>
    <col min="1" max="1" width="5.42578125" style="95" customWidth="1"/>
    <col min="2" max="2" width="35" style="95" customWidth="1"/>
    <col min="3" max="3" width="8.28515625" style="95" customWidth="1"/>
    <col min="4" max="4" width="11.28515625" style="95" customWidth="1"/>
    <col min="5" max="5" width="16.28515625" style="95" customWidth="1"/>
    <col min="6" max="6" width="18.7109375" style="95" customWidth="1"/>
    <col min="7" max="7" width="17.42578125" style="95" customWidth="1"/>
    <col min="8" max="8" width="16.28515625" style="95" customWidth="1"/>
    <col min="9" max="16384" width="9.140625" style="95"/>
  </cols>
  <sheetData>
    <row r="1" spans="1:8" ht="27" customHeight="1" x14ac:dyDescent="0.25">
      <c r="A1" s="102" t="s">
        <v>66</v>
      </c>
      <c r="C1" s="108" t="s">
        <v>89</v>
      </c>
      <c r="D1" s="107" t="s">
        <v>88</v>
      </c>
      <c r="E1" s="95" t="s">
        <v>90</v>
      </c>
    </row>
    <row r="2" spans="1:8" x14ac:dyDescent="0.25">
      <c r="B2" s="102" t="s">
        <v>42</v>
      </c>
      <c r="C2" s="102"/>
      <c r="D2" s="102"/>
      <c r="E2" s="99"/>
      <c r="F2" s="99"/>
      <c r="G2" s="99"/>
      <c r="H2" s="99"/>
    </row>
    <row r="3" spans="1:8" x14ac:dyDescent="0.25">
      <c r="B3" s="95" t="s">
        <v>53</v>
      </c>
      <c r="C3" s="95" t="s">
        <v>73</v>
      </c>
      <c r="E3" s="99">
        <v>29922.18</v>
      </c>
      <c r="F3" s="99"/>
      <c r="G3" s="99"/>
      <c r="H3" s="99"/>
    </row>
    <row r="4" spans="1:8" x14ac:dyDescent="0.25">
      <c r="B4" s="95" t="s">
        <v>55</v>
      </c>
      <c r="C4" s="95" t="s">
        <v>73</v>
      </c>
      <c r="E4" s="99">
        <v>8033.49</v>
      </c>
      <c r="F4" s="99"/>
      <c r="G4" s="99"/>
      <c r="H4" s="99"/>
    </row>
    <row r="5" spans="1:8" x14ac:dyDescent="0.25">
      <c r="B5" s="95" t="s">
        <v>63</v>
      </c>
      <c r="C5" s="102" t="s">
        <v>74</v>
      </c>
      <c r="D5" s="102" t="s">
        <v>9</v>
      </c>
      <c r="E5" s="99">
        <v>10012.61</v>
      </c>
      <c r="F5" s="99"/>
      <c r="G5" s="99"/>
      <c r="H5" s="99"/>
    </row>
    <row r="6" spans="1:8" x14ac:dyDescent="0.25">
      <c r="B6" s="95" t="s">
        <v>57</v>
      </c>
      <c r="C6" s="95" t="s">
        <v>73</v>
      </c>
      <c r="E6" s="99">
        <v>1086.57</v>
      </c>
      <c r="F6" s="99"/>
      <c r="G6" s="99"/>
      <c r="H6" s="99"/>
    </row>
    <row r="7" spans="1:8" x14ac:dyDescent="0.25">
      <c r="B7" s="95" t="s">
        <v>58</v>
      </c>
      <c r="C7" s="95" t="s">
        <v>73</v>
      </c>
      <c r="E7" s="99">
        <v>1754.55</v>
      </c>
      <c r="F7" s="99"/>
      <c r="G7" s="99"/>
      <c r="H7" s="99"/>
    </row>
    <row r="8" spans="1:8" x14ac:dyDescent="0.25">
      <c r="B8" s="95" t="s">
        <v>59</v>
      </c>
      <c r="C8" s="95" t="s">
        <v>73</v>
      </c>
      <c r="E8" s="99">
        <v>2984.26</v>
      </c>
      <c r="F8" s="99"/>
      <c r="G8" s="99"/>
      <c r="H8" s="99"/>
    </row>
    <row r="9" spans="1:8" x14ac:dyDescent="0.25">
      <c r="B9" s="95" t="s">
        <v>62</v>
      </c>
      <c r="C9" s="102" t="s">
        <v>74</v>
      </c>
      <c r="D9" s="102" t="s">
        <v>9</v>
      </c>
      <c r="E9" s="99">
        <v>8654.15</v>
      </c>
      <c r="F9" s="99"/>
      <c r="G9" s="99"/>
      <c r="H9" s="99"/>
    </row>
    <row r="10" spans="1:8" x14ac:dyDescent="0.25">
      <c r="B10" s="95" t="s">
        <v>64</v>
      </c>
      <c r="C10" s="102" t="s">
        <v>74</v>
      </c>
      <c r="D10" s="102" t="s">
        <v>10</v>
      </c>
      <c r="E10" s="99">
        <v>3876.71</v>
      </c>
      <c r="F10" s="99"/>
      <c r="G10" s="99"/>
      <c r="H10" s="99"/>
    </row>
    <row r="11" spans="1:8" x14ac:dyDescent="0.25">
      <c r="B11" s="95" t="s">
        <v>60</v>
      </c>
      <c r="C11" s="95" t="s">
        <v>73</v>
      </c>
      <c r="E11" s="99">
        <v>181.56</v>
      </c>
      <c r="F11" s="99"/>
      <c r="G11" s="99"/>
      <c r="H11" s="99"/>
    </row>
    <row r="12" spans="1:8" ht="16.5" thickBot="1" x14ac:dyDescent="0.3">
      <c r="B12" s="95" t="s">
        <v>61</v>
      </c>
      <c r="C12" s="95" t="s">
        <v>73</v>
      </c>
      <c r="E12" s="99">
        <v>336.9</v>
      </c>
      <c r="F12" s="100">
        <f>SUM(E3:E12)</f>
        <v>66842.98</v>
      </c>
      <c r="G12" s="99"/>
      <c r="H12" s="99"/>
    </row>
    <row r="13" spans="1:8" x14ac:dyDescent="0.25">
      <c r="E13" s="99"/>
      <c r="F13" s="99"/>
      <c r="G13" s="99"/>
      <c r="H13" s="99"/>
    </row>
    <row r="14" spans="1:8" x14ac:dyDescent="0.25">
      <c r="B14" s="102" t="s">
        <v>45</v>
      </c>
      <c r="C14" s="102"/>
      <c r="D14" s="102"/>
      <c r="E14" s="99"/>
      <c r="F14" s="99"/>
      <c r="G14" s="99"/>
      <c r="H14" s="99"/>
    </row>
    <row r="15" spans="1:8" x14ac:dyDescent="0.25">
      <c r="B15" s="95" t="s">
        <v>46</v>
      </c>
      <c r="C15" s="102" t="s">
        <v>74</v>
      </c>
      <c r="D15" s="102" t="s">
        <v>11</v>
      </c>
      <c r="E15" s="14">
        <v>77100.160000000003</v>
      </c>
      <c r="F15" s="99"/>
      <c r="G15" s="99"/>
      <c r="H15" s="99"/>
    </row>
    <row r="16" spans="1:8" x14ac:dyDescent="0.25">
      <c r="B16" s="95" t="s">
        <v>47</v>
      </c>
      <c r="C16" s="95" t="s">
        <v>73</v>
      </c>
      <c r="E16" s="99">
        <v>5015.45</v>
      </c>
      <c r="F16" s="99"/>
      <c r="G16" s="99"/>
      <c r="H16" s="99"/>
    </row>
    <row r="17" spans="1:8" x14ac:dyDescent="0.25">
      <c r="B17" s="95" t="s">
        <v>51</v>
      </c>
      <c r="C17" s="95" t="s">
        <v>73</v>
      </c>
      <c r="E17" s="99">
        <v>13654.48</v>
      </c>
      <c r="F17" s="99"/>
      <c r="G17" s="99"/>
      <c r="H17" s="99"/>
    </row>
    <row r="18" spans="1:8" ht="16.5" thickBot="1" x14ac:dyDescent="0.3">
      <c r="B18" s="95" t="s">
        <v>48</v>
      </c>
      <c r="C18" s="102" t="s">
        <v>74</v>
      </c>
      <c r="D18" s="102" t="s">
        <v>11</v>
      </c>
      <c r="E18" s="99">
        <v>25047.53</v>
      </c>
      <c r="F18" s="100">
        <f>SUM(E15:E18)</f>
        <v>120817.62</v>
      </c>
      <c r="G18" s="99"/>
      <c r="H18" s="99"/>
    </row>
    <row r="19" spans="1:8" x14ac:dyDescent="0.25">
      <c r="E19" s="99"/>
      <c r="F19" s="101"/>
      <c r="G19" s="99"/>
      <c r="H19" s="99"/>
    </row>
    <row r="20" spans="1:8" x14ac:dyDescent="0.25">
      <c r="B20" s="102" t="s">
        <v>49</v>
      </c>
      <c r="C20" s="102"/>
      <c r="D20" s="102"/>
      <c r="E20" s="99"/>
      <c r="F20" s="99"/>
      <c r="G20" s="99"/>
      <c r="H20" s="99"/>
    </row>
    <row r="21" spans="1:8" x14ac:dyDescent="0.25">
      <c r="B21" s="95" t="s">
        <v>50</v>
      </c>
      <c r="C21" s="95" t="s">
        <v>73</v>
      </c>
      <c r="E21" s="99">
        <v>1450.6</v>
      </c>
      <c r="F21" s="99"/>
      <c r="G21" s="99"/>
      <c r="H21" s="99"/>
    </row>
    <row r="22" spans="1:8" ht="16.5" thickBot="1" x14ac:dyDescent="0.3">
      <c r="B22" s="95" t="s">
        <v>52</v>
      </c>
      <c r="C22" s="95" t="s">
        <v>73</v>
      </c>
      <c r="E22" s="99">
        <v>5410.97</v>
      </c>
      <c r="F22" s="100">
        <f>SUM(E21:E22)</f>
        <v>6861.57</v>
      </c>
      <c r="G22" s="99"/>
      <c r="H22" s="99"/>
    </row>
    <row r="23" spans="1:8" x14ac:dyDescent="0.25">
      <c r="E23" s="99"/>
      <c r="F23" s="101"/>
      <c r="G23" s="99"/>
      <c r="H23" s="99"/>
    </row>
    <row r="24" spans="1:8" ht="16.5" thickBot="1" x14ac:dyDescent="0.3">
      <c r="B24" s="102" t="s">
        <v>68</v>
      </c>
      <c r="C24" s="102"/>
      <c r="D24" s="102"/>
      <c r="E24" s="99"/>
      <c r="F24" s="101"/>
      <c r="G24" s="104">
        <f>SUM(F3:F22)</f>
        <v>194522.16999999998</v>
      </c>
      <c r="H24" s="99"/>
    </row>
    <row r="25" spans="1:8" x14ac:dyDescent="0.25">
      <c r="E25" s="99"/>
      <c r="F25" s="101"/>
      <c r="G25" s="99"/>
      <c r="H25" s="99"/>
    </row>
    <row r="26" spans="1:8" x14ac:dyDescent="0.25">
      <c r="A26" s="102" t="s">
        <v>67</v>
      </c>
      <c r="E26" s="99"/>
      <c r="F26" s="101"/>
      <c r="G26" s="99"/>
      <c r="H26" s="99"/>
    </row>
    <row r="27" spans="1:8" x14ac:dyDescent="0.25">
      <c r="B27" s="102" t="s">
        <v>42</v>
      </c>
      <c r="C27" s="102"/>
      <c r="D27" s="102"/>
      <c r="E27" s="99">
        <v>80822.929999999993</v>
      </c>
      <c r="F27" s="99"/>
      <c r="G27" s="99"/>
      <c r="H27" s="99"/>
    </row>
    <row r="28" spans="1:8" x14ac:dyDescent="0.25">
      <c r="B28" s="95" t="s">
        <v>54</v>
      </c>
      <c r="C28" s="95" t="s">
        <v>73</v>
      </c>
      <c r="E28" s="99">
        <v>7023.27</v>
      </c>
      <c r="F28" s="99"/>
      <c r="G28" s="99"/>
      <c r="H28" s="99"/>
    </row>
    <row r="29" spans="1:8" x14ac:dyDescent="0.25">
      <c r="B29" s="95" t="s">
        <v>77</v>
      </c>
      <c r="C29" s="95" t="s">
        <v>74</v>
      </c>
      <c r="D29" s="95" t="s">
        <v>17</v>
      </c>
      <c r="E29" s="111" t="s">
        <v>22</v>
      </c>
      <c r="F29" s="99"/>
      <c r="G29" s="99"/>
      <c r="H29" s="99"/>
    </row>
    <row r="30" spans="1:8" ht="16.5" thickBot="1" x14ac:dyDescent="0.3">
      <c r="B30" s="95" t="s">
        <v>56</v>
      </c>
      <c r="C30" s="95" t="s">
        <v>74</v>
      </c>
      <c r="D30" s="95" t="s">
        <v>17</v>
      </c>
      <c r="E30" s="99">
        <v>181820.39</v>
      </c>
      <c r="F30" s="109">
        <f>SUM(E27:E30)</f>
        <v>269666.59000000003</v>
      </c>
      <c r="H30" s="99"/>
    </row>
    <row r="31" spans="1:8" x14ac:dyDescent="0.25">
      <c r="E31" s="99"/>
      <c r="F31" s="99"/>
      <c r="G31" s="99"/>
      <c r="H31" s="99"/>
    </row>
    <row r="32" spans="1:8" x14ac:dyDescent="0.25">
      <c r="B32" s="102" t="s">
        <v>43</v>
      </c>
      <c r="C32" s="102"/>
      <c r="D32" s="102"/>
      <c r="E32" s="99"/>
      <c r="F32" s="99"/>
      <c r="G32" s="99"/>
      <c r="H32" s="99"/>
    </row>
    <row r="33" spans="1:8" ht="16.5" thickBot="1" x14ac:dyDescent="0.3">
      <c r="B33" s="95" t="s">
        <v>44</v>
      </c>
      <c r="C33" s="95" t="s">
        <v>73</v>
      </c>
      <c r="E33" s="99">
        <v>17711.080000000002</v>
      </c>
      <c r="F33" s="100">
        <v>17711.080000000002</v>
      </c>
      <c r="H33" s="99"/>
    </row>
    <row r="34" spans="1:8" x14ac:dyDescent="0.25">
      <c r="E34" s="99"/>
      <c r="F34" s="101"/>
      <c r="H34" s="99"/>
    </row>
    <row r="35" spans="1:8" ht="16.5" thickBot="1" x14ac:dyDescent="0.3">
      <c r="B35" s="102" t="s">
        <v>69</v>
      </c>
      <c r="C35" s="102"/>
      <c r="D35" s="102"/>
      <c r="E35" s="99"/>
      <c r="F35" s="101"/>
      <c r="G35" s="104">
        <f>SUM(F27:F33)</f>
        <v>287377.67000000004</v>
      </c>
      <c r="H35" s="99"/>
    </row>
    <row r="36" spans="1:8" x14ac:dyDescent="0.25">
      <c r="E36" s="99"/>
      <c r="F36" s="99"/>
      <c r="H36" s="99"/>
    </row>
    <row r="37" spans="1:8" ht="16.5" thickBot="1" x14ac:dyDescent="0.3">
      <c r="B37" s="102" t="s">
        <v>70</v>
      </c>
      <c r="C37" s="102"/>
      <c r="D37" s="102"/>
      <c r="E37" s="99"/>
      <c r="F37" s="103"/>
      <c r="G37" s="106">
        <f>SUM(G3:G35)</f>
        <v>481899.84</v>
      </c>
      <c r="H37" s="99"/>
    </row>
    <row r="38" spans="1:8" ht="16.5" thickTop="1" x14ac:dyDescent="0.25">
      <c r="B38" s="102"/>
      <c r="C38" s="102"/>
      <c r="D38" s="102"/>
      <c r="E38" s="99"/>
      <c r="F38" s="103"/>
      <c r="G38" s="105"/>
      <c r="H38" s="99"/>
    </row>
    <row r="39" spans="1:8" x14ac:dyDescent="0.25">
      <c r="E39" s="99"/>
      <c r="F39" s="99"/>
      <c r="G39" s="99"/>
      <c r="H39" s="99"/>
    </row>
    <row r="40" spans="1:8" x14ac:dyDescent="0.25">
      <c r="A40" s="102" t="s">
        <v>67</v>
      </c>
      <c r="E40" s="99"/>
      <c r="F40" s="99"/>
      <c r="G40" s="99"/>
      <c r="H40" s="99"/>
    </row>
    <row r="41" spans="1:8" x14ac:dyDescent="0.25">
      <c r="B41" s="102" t="s">
        <v>65</v>
      </c>
      <c r="C41" s="102"/>
      <c r="D41" s="102"/>
      <c r="E41" s="99"/>
      <c r="F41" s="99"/>
      <c r="G41" s="99"/>
      <c r="H41" s="99"/>
    </row>
    <row r="42" spans="1:8" x14ac:dyDescent="0.25">
      <c r="B42" s="95" t="s">
        <v>41</v>
      </c>
      <c r="C42" s="95" t="s">
        <v>74</v>
      </c>
      <c r="D42" s="95" t="s">
        <v>10</v>
      </c>
      <c r="E42" s="99"/>
      <c r="F42" s="101"/>
      <c r="H42" s="99"/>
    </row>
    <row r="43" spans="1:8" x14ac:dyDescent="0.25">
      <c r="B43" s="95" t="s">
        <v>75</v>
      </c>
      <c r="C43" s="95" t="s">
        <v>74</v>
      </c>
      <c r="D43" s="95" t="s">
        <v>11</v>
      </c>
      <c r="E43" s="99"/>
      <c r="F43" s="101"/>
      <c r="H43" s="99"/>
    </row>
    <row r="44" spans="1:8" x14ac:dyDescent="0.25">
      <c r="B44" s="95" t="s">
        <v>76</v>
      </c>
      <c r="C44" s="95" t="s">
        <v>74</v>
      </c>
      <c r="D44" s="95" t="s">
        <v>12</v>
      </c>
      <c r="E44" s="99"/>
      <c r="F44" s="101"/>
      <c r="H44" s="99"/>
    </row>
    <row r="45" spans="1:8" x14ac:dyDescent="0.25">
      <c r="B45" s="95" t="s">
        <v>77</v>
      </c>
      <c r="C45" s="95" t="s">
        <v>74</v>
      </c>
      <c r="D45" s="95" t="s">
        <v>17</v>
      </c>
      <c r="E45" s="99"/>
      <c r="F45" s="101"/>
      <c r="G45" s="99"/>
      <c r="H45" s="99"/>
    </row>
    <row r="46" spans="1:8" x14ac:dyDescent="0.25">
      <c r="B46" s="95" t="s">
        <v>78</v>
      </c>
      <c r="C46" s="95" t="s">
        <v>74</v>
      </c>
      <c r="D46" s="95" t="s">
        <v>17</v>
      </c>
      <c r="E46" s="99"/>
      <c r="F46" s="101"/>
      <c r="G46" s="99"/>
      <c r="H46" s="99"/>
    </row>
    <row r="47" spans="1:8" x14ac:dyDescent="0.25">
      <c r="B47" s="95" t="s">
        <v>79</v>
      </c>
      <c r="C47" s="95" t="s">
        <v>74</v>
      </c>
      <c r="D47" s="95" t="s">
        <v>82</v>
      </c>
      <c r="E47" s="99"/>
      <c r="F47" s="101"/>
      <c r="G47" s="99"/>
      <c r="H47" s="99"/>
    </row>
    <row r="48" spans="1:8" x14ac:dyDescent="0.25">
      <c r="B48" s="95" t="s">
        <v>86</v>
      </c>
      <c r="C48" s="95" t="s">
        <v>74</v>
      </c>
      <c r="D48" s="95" t="s">
        <v>83</v>
      </c>
      <c r="E48" s="99"/>
      <c r="F48" s="101"/>
      <c r="G48" s="99"/>
      <c r="H48" s="99"/>
    </row>
    <row r="49" spans="2:9" x14ac:dyDescent="0.25">
      <c r="B49" s="95" t="s">
        <v>87</v>
      </c>
      <c r="C49" s="95" t="s">
        <v>74</v>
      </c>
      <c r="D49" s="95" t="s">
        <v>84</v>
      </c>
      <c r="E49" s="99"/>
      <c r="F49" s="101"/>
      <c r="G49" s="99"/>
      <c r="H49" s="99"/>
    </row>
    <row r="50" spans="2:9" x14ac:dyDescent="0.25">
      <c r="B50" s="95" t="s">
        <v>80</v>
      </c>
      <c r="C50" s="95" t="s">
        <v>74</v>
      </c>
      <c r="D50" s="95" t="s">
        <v>85</v>
      </c>
      <c r="E50" s="99"/>
      <c r="F50" s="101"/>
      <c r="G50" s="99"/>
      <c r="H50" s="99"/>
    </row>
    <row r="51" spans="2:9" ht="16.5" thickBot="1" x14ac:dyDescent="0.3">
      <c r="B51" s="95" t="s">
        <v>81</v>
      </c>
      <c r="E51" s="99">
        <v>243545.88</v>
      </c>
      <c r="F51" s="100">
        <v>243545.88</v>
      </c>
      <c r="H51" s="99"/>
    </row>
    <row r="52" spans="2:9" x14ac:dyDescent="0.25">
      <c r="E52" s="99"/>
      <c r="F52" s="101"/>
      <c r="G52" s="99"/>
      <c r="H52" s="99"/>
    </row>
    <row r="53" spans="2:9" ht="16.5" thickBot="1" x14ac:dyDescent="0.3">
      <c r="B53" s="102" t="s">
        <v>72</v>
      </c>
      <c r="C53" s="102"/>
      <c r="D53" s="102"/>
      <c r="E53" s="99"/>
      <c r="F53" s="105"/>
      <c r="G53" s="106">
        <f>F51</f>
        <v>243545.88</v>
      </c>
      <c r="H53" s="99"/>
    </row>
    <row r="54" spans="2:9" ht="16.5" thickTop="1" x14ac:dyDescent="0.25">
      <c r="B54" s="102"/>
      <c r="C54" s="102"/>
      <c r="D54" s="102"/>
      <c r="E54" s="99"/>
      <c r="F54" s="105"/>
      <c r="G54" s="105"/>
      <c r="H54" s="99"/>
    </row>
    <row r="55" spans="2:9" x14ac:dyDescent="0.25">
      <c r="B55" s="102"/>
      <c r="C55" s="102"/>
      <c r="D55" s="102"/>
      <c r="E55" s="99"/>
      <c r="F55" s="105"/>
      <c r="G55" s="105"/>
      <c r="H55" s="99"/>
    </row>
    <row r="56" spans="2:9" x14ac:dyDescent="0.25">
      <c r="B56" s="102"/>
      <c r="C56" s="102"/>
      <c r="D56" s="102"/>
      <c r="E56" s="99"/>
      <c r="F56" s="105"/>
      <c r="G56" s="105"/>
      <c r="H56" s="99"/>
    </row>
    <row r="57" spans="2:9" x14ac:dyDescent="0.25">
      <c r="E57" s="99"/>
      <c r="F57" s="99"/>
      <c r="G57" s="99"/>
      <c r="H57" s="99"/>
      <c r="I57" s="99"/>
    </row>
    <row r="58" spans="2:9" ht="16.5" thickBot="1" x14ac:dyDescent="0.3">
      <c r="B58" s="102" t="s">
        <v>71</v>
      </c>
      <c r="C58" s="102"/>
      <c r="D58" s="102"/>
      <c r="E58" s="99"/>
      <c r="F58" s="99"/>
      <c r="G58" s="106">
        <f>SUM(G37+G53)</f>
        <v>725445.72</v>
      </c>
      <c r="H58" s="99"/>
      <c r="I58" s="99"/>
    </row>
    <row r="59" spans="2:9" ht="16.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8E4E5-40B2-4F54-B43B-E18A136978A1}">
  <sheetPr>
    <pageSetUpPr fitToPage="1"/>
  </sheetPr>
  <dimension ref="A1:V54"/>
  <sheetViews>
    <sheetView zoomScale="130" zoomScaleNormal="13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H29" sqref="H29"/>
    </sheetView>
  </sheetViews>
  <sheetFormatPr defaultRowHeight="15" x14ac:dyDescent="0.2"/>
  <cols>
    <col min="1" max="1" width="48.7109375" style="47" customWidth="1"/>
    <col min="2" max="3" width="12.7109375" style="47" customWidth="1"/>
    <col min="4" max="4" width="27.85546875" style="47" customWidth="1"/>
    <col min="5" max="5" width="24.7109375" style="47" customWidth="1"/>
    <col min="6" max="6" width="16.28515625" style="47" customWidth="1"/>
    <col min="7" max="7" width="17.7109375" style="47" customWidth="1"/>
    <col min="8" max="8" width="12.7109375" style="47" customWidth="1"/>
    <col min="9" max="9" width="14.140625" style="47" customWidth="1"/>
    <col min="10" max="10" width="11.42578125" style="47" bestFit="1" customWidth="1"/>
    <col min="11" max="11" width="15.7109375" style="47" customWidth="1"/>
    <col min="12" max="12" width="10.28515625" style="47" bestFit="1" customWidth="1"/>
    <col min="13" max="13" width="10.140625" style="47" bestFit="1" customWidth="1"/>
    <col min="14" max="15" width="12.140625" style="47" bestFit="1" customWidth="1"/>
    <col min="16" max="16" width="10.28515625" style="47" bestFit="1" customWidth="1"/>
    <col min="17" max="17" width="13.42578125" style="47" customWidth="1"/>
    <col min="18" max="18" width="12.85546875" style="47" customWidth="1"/>
    <col min="19" max="19" width="13.85546875" style="47" customWidth="1"/>
    <col min="20" max="20" width="14.85546875" style="47" customWidth="1"/>
    <col min="21" max="242" width="9.140625" style="47"/>
    <col min="243" max="243" width="23.140625" style="47" customWidth="1"/>
    <col min="244" max="245" width="9.140625" style="47"/>
    <col min="246" max="246" width="13" style="47" customWidth="1"/>
    <col min="247" max="247" width="29.28515625" style="47" customWidth="1"/>
    <col min="248" max="250" width="9.140625" style="47"/>
    <col min="251" max="251" width="14.7109375" style="47" customWidth="1"/>
    <col min="252" max="252" width="13.42578125" style="47" customWidth="1"/>
    <col min="253" max="253" width="12.7109375" style="47" customWidth="1"/>
    <col min="254" max="254" width="14.140625" style="47" customWidth="1"/>
    <col min="255" max="255" width="9.140625" style="47"/>
    <col min="256" max="257" width="10.140625" style="47" bestFit="1" customWidth="1"/>
    <col min="258" max="259" width="9.28515625" style="47" bestFit="1" customWidth="1"/>
    <col min="260" max="266" width="10.140625" style="47" bestFit="1" customWidth="1"/>
    <col min="267" max="267" width="9.28515625" style="47" bestFit="1" customWidth="1"/>
    <col min="268" max="269" width="10.140625" style="47" bestFit="1" customWidth="1"/>
    <col min="270" max="272" width="9.28515625" style="47" bestFit="1" customWidth="1"/>
    <col min="273" max="275" width="10.140625" style="47" bestFit="1" customWidth="1"/>
    <col min="276" max="276" width="14.140625" style="47" customWidth="1"/>
    <col min="277" max="498" width="9.140625" style="47"/>
    <col min="499" max="499" width="23.140625" style="47" customWidth="1"/>
    <col min="500" max="501" width="9.140625" style="47"/>
    <col min="502" max="502" width="13" style="47" customWidth="1"/>
    <col min="503" max="503" width="29.28515625" style="47" customWidth="1"/>
    <col min="504" max="506" width="9.140625" style="47"/>
    <col min="507" max="507" width="14.7109375" style="47" customWidth="1"/>
    <col min="508" max="508" width="13.42578125" style="47" customWidth="1"/>
    <col min="509" max="509" width="12.7109375" style="47" customWidth="1"/>
    <col min="510" max="510" width="14.140625" style="47" customWidth="1"/>
    <col min="511" max="511" width="9.140625" style="47"/>
    <col min="512" max="513" width="10.140625" style="47" bestFit="1" customWidth="1"/>
    <col min="514" max="515" width="9.28515625" style="47" bestFit="1" customWidth="1"/>
    <col min="516" max="522" width="10.140625" style="47" bestFit="1" customWidth="1"/>
    <col min="523" max="523" width="9.28515625" style="47" bestFit="1" customWidth="1"/>
    <col min="524" max="525" width="10.140625" style="47" bestFit="1" customWidth="1"/>
    <col min="526" max="528" width="9.28515625" style="47" bestFit="1" customWidth="1"/>
    <col min="529" max="531" width="10.140625" style="47" bestFit="1" customWidth="1"/>
    <col min="532" max="532" width="14.140625" style="47" customWidth="1"/>
    <col min="533" max="754" width="9.140625" style="47"/>
    <col min="755" max="755" width="23.140625" style="47" customWidth="1"/>
    <col min="756" max="757" width="9.140625" style="47"/>
    <col min="758" max="758" width="13" style="47" customWidth="1"/>
    <col min="759" max="759" width="29.28515625" style="47" customWidth="1"/>
    <col min="760" max="762" width="9.140625" style="47"/>
    <col min="763" max="763" width="14.7109375" style="47" customWidth="1"/>
    <col min="764" max="764" width="13.42578125" style="47" customWidth="1"/>
    <col min="765" max="765" width="12.7109375" style="47" customWidth="1"/>
    <col min="766" max="766" width="14.140625" style="47" customWidth="1"/>
    <col min="767" max="767" width="9.140625" style="47"/>
    <col min="768" max="769" width="10.140625" style="47" bestFit="1" customWidth="1"/>
    <col min="770" max="771" width="9.28515625" style="47" bestFit="1" customWidth="1"/>
    <col min="772" max="778" width="10.140625" style="47" bestFit="1" customWidth="1"/>
    <col min="779" max="779" width="9.28515625" style="47" bestFit="1" customWidth="1"/>
    <col min="780" max="781" width="10.140625" style="47" bestFit="1" customWidth="1"/>
    <col min="782" max="784" width="9.28515625" style="47" bestFit="1" customWidth="1"/>
    <col min="785" max="787" width="10.140625" style="47" bestFit="1" customWidth="1"/>
    <col min="788" max="788" width="14.140625" style="47" customWidth="1"/>
    <col min="789" max="1010" width="9.140625" style="47"/>
    <col min="1011" max="1011" width="23.140625" style="47" customWidth="1"/>
    <col min="1012" max="1013" width="9.140625" style="47"/>
    <col min="1014" max="1014" width="13" style="47" customWidth="1"/>
    <col min="1015" max="1015" width="29.28515625" style="47" customWidth="1"/>
    <col min="1016" max="1018" width="9.140625" style="47"/>
    <col min="1019" max="1019" width="14.7109375" style="47" customWidth="1"/>
    <col min="1020" max="1020" width="13.42578125" style="47" customWidth="1"/>
    <col min="1021" max="1021" width="12.7109375" style="47" customWidth="1"/>
    <col min="1022" max="1022" width="14.140625" style="47" customWidth="1"/>
    <col min="1023" max="1023" width="9.140625" style="47"/>
    <col min="1024" max="1025" width="10.140625" style="47" bestFit="1" customWidth="1"/>
    <col min="1026" max="1027" width="9.28515625" style="47" bestFit="1" customWidth="1"/>
    <col min="1028" max="1034" width="10.140625" style="47" bestFit="1" customWidth="1"/>
    <col min="1035" max="1035" width="9.28515625" style="47" bestFit="1" customWidth="1"/>
    <col min="1036" max="1037" width="10.140625" style="47" bestFit="1" customWidth="1"/>
    <col min="1038" max="1040" width="9.28515625" style="47" bestFit="1" customWidth="1"/>
    <col min="1041" max="1043" width="10.140625" style="47" bestFit="1" customWidth="1"/>
    <col min="1044" max="1044" width="14.140625" style="47" customWidth="1"/>
    <col min="1045" max="1266" width="9.140625" style="47"/>
    <col min="1267" max="1267" width="23.140625" style="47" customWidth="1"/>
    <col min="1268" max="1269" width="9.140625" style="47"/>
    <col min="1270" max="1270" width="13" style="47" customWidth="1"/>
    <col min="1271" max="1271" width="29.28515625" style="47" customWidth="1"/>
    <col min="1272" max="1274" width="9.140625" style="47"/>
    <col min="1275" max="1275" width="14.7109375" style="47" customWidth="1"/>
    <col min="1276" max="1276" width="13.42578125" style="47" customWidth="1"/>
    <col min="1277" max="1277" width="12.7109375" style="47" customWidth="1"/>
    <col min="1278" max="1278" width="14.140625" style="47" customWidth="1"/>
    <col min="1279" max="1279" width="9.140625" style="47"/>
    <col min="1280" max="1281" width="10.140625" style="47" bestFit="1" customWidth="1"/>
    <col min="1282" max="1283" width="9.28515625" style="47" bestFit="1" customWidth="1"/>
    <col min="1284" max="1290" width="10.140625" style="47" bestFit="1" customWidth="1"/>
    <col min="1291" max="1291" width="9.28515625" style="47" bestFit="1" customWidth="1"/>
    <col min="1292" max="1293" width="10.140625" style="47" bestFit="1" customWidth="1"/>
    <col min="1294" max="1296" width="9.28515625" style="47" bestFit="1" customWidth="1"/>
    <col min="1297" max="1299" width="10.140625" style="47" bestFit="1" customWidth="1"/>
    <col min="1300" max="1300" width="14.140625" style="47" customWidth="1"/>
    <col min="1301" max="1522" width="9.140625" style="47"/>
    <col min="1523" max="1523" width="23.140625" style="47" customWidth="1"/>
    <col min="1524" max="1525" width="9.140625" style="47"/>
    <col min="1526" max="1526" width="13" style="47" customWidth="1"/>
    <col min="1527" max="1527" width="29.28515625" style="47" customWidth="1"/>
    <col min="1528" max="1530" width="9.140625" style="47"/>
    <col min="1531" max="1531" width="14.7109375" style="47" customWidth="1"/>
    <col min="1532" max="1532" width="13.42578125" style="47" customWidth="1"/>
    <col min="1533" max="1533" width="12.7109375" style="47" customWidth="1"/>
    <col min="1534" max="1534" width="14.140625" style="47" customWidth="1"/>
    <col min="1535" max="1535" width="9.140625" style="47"/>
    <col min="1536" max="1537" width="10.140625" style="47" bestFit="1" customWidth="1"/>
    <col min="1538" max="1539" width="9.28515625" style="47" bestFit="1" customWidth="1"/>
    <col min="1540" max="1546" width="10.140625" style="47" bestFit="1" customWidth="1"/>
    <col min="1547" max="1547" width="9.28515625" style="47" bestFit="1" customWidth="1"/>
    <col min="1548" max="1549" width="10.140625" style="47" bestFit="1" customWidth="1"/>
    <col min="1550" max="1552" width="9.28515625" style="47" bestFit="1" customWidth="1"/>
    <col min="1553" max="1555" width="10.140625" style="47" bestFit="1" customWidth="1"/>
    <col min="1556" max="1556" width="14.140625" style="47" customWidth="1"/>
    <col min="1557" max="1778" width="9.140625" style="47"/>
    <col min="1779" max="1779" width="23.140625" style="47" customWidth="1"/>
    <col min="1780" max="1781" width="9.140625" style="47"/>
    <col min="1782" max="1782" width="13" style="47" customWidth="1"/>
    <col min="1783" max="1783" width="29.28515625" style="47" customWidth="1"/>
    <col min="1784" max="1786" width="9.140625" style="47"/>
    <col min="1787" max="1787" width="14.7109375" style="47" customWidth="1"/>
    <col min="1788" max="1788" width="13.42578125" style="47" customWidth="1"/>
    <col min="1789" max="1789" width="12.7109375" style="47" customWidth="1"/>
    <col min="1790" max="1790" width="14.140625" style="47" customWidth="1"/>
    <col min="1791" max="1791" width="9.140625" style="47"/>
    <col min="1792" max="1793" width="10.140625" style="47" bestFit="1" customWidth="1"/>
    <col min="1794" max="1795" width="9.28515625" style="47" bestFit="1" customWidth="1"/>
    <col min="1796" max="1802" width="10.140625" style="47" bestFit="1" customWidth="1"/>
    <col min="1803" max="1803" width="9.28515625" style="47" bestFit="1" customWidth="1"/>
    <col min="1804" max="1805" width="10.140625" style="47" bestFit="1" customWidth="1"/>
    <col min="1806" max="1808" width="9.28515625" style="47" bestFit="1" customWidth="1"/>
    <col min="1809" max="1811" width="10.140625" style="47" bestFit="1" customWidth="1"/>
    <col min="1812" max="1812" width="14.140625" style="47" customWidth="1"/>
    <col min="1813" max="2034" width="9.140625" style="47"/>
    <col min="2035" max="2035" width="23.140625" style="47" customWidth="1"/>
    <col min="2036" max="2037" width="9.140625" style="47"/>
    <col min="2038" max="2038" width="13" style="47" customWidth="1"/>
    <col min="2039" max="2039" width="29.28515625" style="47" customWidth="1"/>
    <col min="2040" max="2042" width="9.140625" style="47"/>
    <col min="2043" max="2043" width="14.7109375" style="47" customWidth="1"/>
    <col min="2044" max="2044" width="13.42578125" style="47" customWidth="1"/>
    <col min="2045" max="2045" width="12.7109375" style="47" customWidth="1"/>
    <col min="2046" max="2046" width="14.140625" style="47" customWidth="1"/>
    <col min="2047" max="2047" width="9.140625" style="47"/>
    <col min="2048" max="2049" width="10.140625" style="47" bestFit="1" customWidth="1"/>
    <col min="2050" max="2051" width="9.28515625" style="47" bestFit="1" customWidth="1"/>
    <col min="2052" max="2058" width="10.140625" style="47" bestFit="1" customWidth="1"/>
    <col min="2059" max="2059" width="9.28515625" style="47" bestFit="1" customWidth="1"/>
    <col min="2060" max="2061" width="10.140625" style="47" bestFit="1" customWidth="1"/>
    <col min="2062" max="2064" width="9.28515625" style="47" bestFit="1" customWidth="1"/>
    <col min="2065" max="2067" width="10.140625" style="47" bestFit="1" customWidth="1"/>
    <col min="2068" max="2068" width="14.140625" style="47" customWidth="1"/>
    <col min="2069" max="2290" width="9.140625" style="47"/>
    <col min="2291" max="2291" width="23.140625" style="47" customWidth="1"/>
    <col min="2292" max="2293" width="9.140625" style="47"/>
    <col min="2294" max="2294" width="13" style="47" customWidth="1"/>
    <col min="2295" max="2295" width="29.28515625" style="47" customWidth="1"/>
    <col min="2296" max="2298" width="9.140625" style="47"/>
    <col min="2299" max="2299" width="14.7109375" style="47" customWidth="1"/>
    <col min="2300" max="2300" width="13.42578125" style="47" customWidth="1"/>
    <col min="2301" max="2301" width="12.7109375" style="47" customWidth="1"/>
    <col min="2302" max="2302" width="14.140625" style="47" customWidth="1"/>
    <col min="2303" max="2303" width="9.140625" style="47"/>
    <col min="2304" max="2305" width="10.140625" style="47" bestFit="1" customWidth="1"/>
    <col min="2306" max="2307" width="9.28515625" style="47" bestFit="1" customWidth="1"/>
    <col min="2308" max="2314" width="10.140625" style="47" bestFit="1" customWidth="1"/>
    <col min="2315" max="2315" width="9.28515625" style="47" bestFit="1" customWidth="1"/>
    <col min="2316" max="2317" width="10.140625" style="47" bestFit="1" customWidth="1"/>
    <col min="2318" max="2320" width="9.28515625" style="47" bestFit="1" customWidth="1"/>
    <col min="2321" max="2323" width="10.140625" style="47" bestFit="1" customWidth="1"/>
    <col min="2324" max="2324" width="14.140625" style="47" customWidth="1"/>
    <col min="2325" max="2546" width="9.140625" style="47"/>
    <col min="2547" max="2547" width="23.140625" style="47" customWidth="1"/>
    <col min="2548" max="2549" width="9.140625" style="47"/>
    <col min="2550" max="2550" width="13" style="47" customWidth="1"/>
    <col min="2551" max="2551" width="29.28515625" style="47" customWidth="1"/>
    <col min="2552" max="2554" width="9.140625" style="47"/>
    <col min="2555" max="2555" width="14.7109375" style="47" customWidth="1"/>
    <col min="2556" max="2556" width="13.42578125" style="47" customWidth="1"/>
    <col min="2557" max="2557" width="12.7109375" style="47" customWidth="1"/>
    <col min="2558" max="2558" width="14.140625" style="47" customWidth="1"/>
    <col min="2559" max="2559" width="9.140625" style="47"/>
    <col min="2560" max="2561" width="10.140625" style="47" bestFit="1" customWidth="1"/>
    <col min="2562" max="2563" width="9.28515625" style="47" bestFit="1" customWidth="1"/>
    <col min="2564" max="2570" width="10.140625" style="47" bestFit="1" customWidth="1"/>
    <col min="2571" max="2571" width="9.28515625" style="47" bestFit="1" customWidth="1"/>
    <col min="2572" max="2573" width="10.140625" style="47" bestFit="1" customWidth="1"/>
    <col min="2574" max="2576" width="9.28515625" style="47" bestFit="1" customWidth="1"/>
    <col min="2577" max="2579" width="10.140625" style="47" bestFit="1" customWidth="1"/>
    <col min="2580" max="2580" width="14.140625" style="47" customWidth="1"/>
    <col min="2581" max="2802" width="9.140625" style="47"/>
    <col min="2803" max="2803" width="23.140625" style="47" customWidth="1"/>
    <col min="2804" max="2805" width="9.140625" style="47"/>
    <col min="2806" max="2806" width="13" style="47" customWidth="1"/>
    <col min="2807" max="2807" width="29.28515625" style="47" customWidth="1"/>
    <col min="2808" max="2810" width="9.140625" style="47"/>
    <col min="2811" max="2811" width="14.7109375" style="47" customWidth="1"/>
    <col min="2812" max="2812" width="13.42578125" style="47" customWidth="1"/>
    <col min="2813" max="2813" width="12.7109375" style="47" customWidth="1"/>
    <col min="2814" max="2814" width="14.140625" style="47" customWidth="1"/>
    <col min="2815" max="2815" width="9.140625" style="47"/>
    <col min="2816" max="2817" width="10.140625" style="47" bestFit="1" customWidth="1"/>
    <col min="2818" max="2819" width="9.28515625" style="47" bestFit="1" customWidth="1"/>
    <col min="2820" max="2826" width="10.140625" style="47" bestFit="1" customWidth="1"/>
    <col min="2827" max="2827" width="9.28515625" style="47" bestFit="1" customWidth="1"/>
    <col min="2828" max="2829" width="10.140625" style="47" bestFit="1" customWidth="1"/>
    <col min="2830" max="2832" width="9.28515625" style="47" bestFit="1" customWidth="1"/>
    <col min="2833" max="2835" width="10.140625" style="47" bestFit="1" customWidth="1"/>
    <col min="2836" max="2836" width="14.140625" style="47" customWidth="1"/>
    <col min="2837" max="3058" width="9.140625" style="47"/>
    <col min="3059" max="3059" width="23.140625" style="47" customWidth="1"/>
    <col min="3060" max="3061" width="9.140625" style="47"/>
    <col min="3062" max="3062" width="13" style="47" customWidth="1"/>
    <col min="3063" max="3063" width="29.28515625" style="47" customWidth="1"/>
    <col min="3064" max="3066" width="9.140625" style="47"/>
    <col min="3067" max="3067" width="14.7109375" style="47" customWidth="1"/>
    <col min="3068" max="3068" width="13.42578125" style="47" customWidth="1"/>
    <col min="3069" max="3069" width="12.7109375" style="47" customWidth="1"/>
    <col min="3070" max="3070" width="14.140625" style="47" customWidth="1"/>
    <col min="3071" max="3071" width="9.140625" style="47"/>
    <col min="3072" max="3073" width="10.140625" style="47" bestFit="1" customWidth="1"/>
    <col min="3074" max="3075" width="9.28515625" style="47" bestFit="1" customWidth="1"/>
    <col min="3076" max="3082" width="10.140625" style="47" bestFit="1" customWidth="1"/>
    <col min="3083" max="3083" width="9.28515625" style="47" bestFit="1" customWidth="1"/>
    <col min="3084" max="3085" width="10.140625" style="47" bestFit="1" customWidth="1"/>
    <col min="3086" max="3088" width="9.28515625" style="47" bestFit="1" customWidth="1"/>
    <col min="3089" max="3091" width="10.140625" style="47" bestFit="1" customWidth="1"/>
    <col min="3092" max="3092" width="14.140625" style="47" customWidth="1"/>
    <col min="3093" max="3314" width="9.140625" style="47"/>
    <col min="3315" max="3315" width="23.140625" style="47" customWidth="1"/>
    <col min="3316" max="3317" width="9.140625" style="47"/>
    <col min="3318" max="3318" width="13" style="47" customWidth="1"/>
    <col min="3319" max="3319" width="29.28515625" style="47" customWidth="1"/>
    <col min="3320" max="3322" width="9.140625" style="47"/>
    <col min="3323" max="3323" width="14.7109375" style="47" customWidth="1"/>
    <col min="3324" max="3324" width="13.42578125" style="47" customWidth="1"/>
    <col min="3325" max="3325" width="12.7109375" style="47" customWidth="1"/>
    <col min="3326" max="3326" width="14.140625" style="47" customWidth="1"/>
    <col min="3327" max="3327" width="9.140625" style="47"/>
    <col min="3328" max="3329" width="10.140625" style="47" bestFit="1" customWidth="1"/>
    <col min="3330" max="3331" width="9.28515625" style="47" bestFit="1" customWidth="1"/>
    <col min="3332" max="3338" width="10.140625" style="47" bestFit="1" customWidth="1"/>
    <col min="3339" max="3339" width="9.28515625" style="47" bestFit="1" customWidth="1"/>
    <col min="3340" max="3341" width="10.140625" style="47" bestFit="1" customWidth="1"/>
    <col min="3342" max="3344" width="9.28515625" style="47" bestFit="1" customWidth="1"/>
    <col min="3345" max="3347" width="10.140625" style="47" bestFit="1" customWidth="1"/>
    <col min="3348" max="3348" width="14.140625" style="47" customWidth="1"/>
    <col min="3349" max="3570" width="9.140625" style="47"/>
    <col min="3571" max="3571" width="23.140625" style="47" customWidth="1"/>
    <col min="3572" max="3573" width="9.140625" style="47"/>
    <col min="3574" max="3574" width="13" style="47" customWidth="1"/>
    <col min="3575" max="3575" width="29.28515625" style="47" customWidth="1"/>
    <col min="3576" max="3578" width="9.140625" style="47"/>
    <col min="3579" max="3579" width="14.7109375" style="47" customWidth="1"/>
    <col min="3580" max="3580" width="13.42578125" style="47" customWidth="1"/>
    <col min="3581" max="3581" width="12.7109375" style="47" customWidth="1"/>
    <col min="3582" max="3582" width="14.140625" style="47" customWidth="1"/>
    <col min="3583" max="3583" width="9.140625" style="47"/>
    <col min="3584" max="3585" width="10.140625" style="47" bestFit="1" customWidth="1"/>
    <col min="3586" max="3587" width="9.28515625" style="47" bestFit="1" customWidth="1"/>
    <col min="3588" max="3594" width="10.140625" style="47" bestFit="1" customWidth="1"/>
    <col min="3595" max="3595" width="9.28515625" style="47" bestFit="1" customWidth="1"/>
    <col min="3596" max="3597" width="10.140625" style="47" bestFit="1" customWidth="1"/>
    <col min="3598" max="3600" width="9.28515625" style="47" bestFit="1" customWidth="1"/>
    <col min="3601" max="3603" width="10.140625" style="47" bestFit="1" customWidth="1"/>
    <col min="3604" max="3604" width="14.140625" style="47" customWidth="1"/>
    <col min="3605" max="3826" width="9.140625" style="47"/>
    <col min="3827" max="3827" width="23.140625" style="47" customWidth="1"/>
    <col min="3828" max="3829" width="9.140625" style="47"/>
    <col min="3830" max="3830" width="13" style="47" customWidth="1"/>
    <col min="3831" max="3831" width="29.28515625" style="47" customWidth="1"/>
    <col min="3832" max="3834" width="9.140625" style="47"/>
    <col min="3835" max="3835" width="14.7109375" style="47" customWidth="1"/>
    <col min="3836" max="3836" width="13.42578125" style="47" customWidth="1"/>
    <col min="3837" max="3837" width="12.7109375" style="47" customWidth="1"/>
    <col min="3838" max="3838" width="14.140625" style="47" customWidth="1"/>
    <col min="3839" max="3839" width="9.140625" style="47"/>
    <col min="3840" max="3841" width="10.140625" style="47" bestFit="1" customWidth="1"/>
    <col min="3842" max="3843" width="9.28515625" style="47" bestFit="1" customWidth="1"/>
    <col min="3844" max="3850" width="10.140625" style="47" bestFit="1" customWidth="1"/>
    <col min="3851" max="3851" width="9.28515625" style="47" bestFit="1" customWidth="1"/>
    <col min="3852" max="3853" width="10.140625" style="47" bestFit="1" customWidth="1"/>
    <col min="3854" max="3856" width="9.28515625" style="47" bestFit="1" customWidth="1"/>
    <col min="3857" max="3859" width="10.140625" style="47" bestFit="1" customWidth="1"/>
    <col min="3860" max="3860" width="14.140625" style="47" customWidth="1"/>
    <col min="3861" max="4082" width="9.140625" style="47"/>
    <col min="4083" max="4083" width="23.140625" style="47" customWidth="1"/>
    <col min="4084" max="4085" width="9.140625" style="47"/>
    <col min="4086" max="4086" width="13" style="47" customWidth="1"/>
    <col min="4087" max="4087" width="29.28515625" style="47" customWidth="1"/>
    <col min="4088" max="4090" width="9.140625" style="47"/>
    <col min="4091" max="4091" width="14.7109375" style="47" customWidth="1"/>
    <col min="4092" max="4092" width="13.42578125" style="47" customWidth="1"/>
    <col min="4093" max="4093" width="12.7109375" style="47" customWidth="1"/>
    <col min="4094" max="4094" width="14.140625" style="47" customWidth="1"/>
    <col min="4095" max="4095" width="9.140625" style="47"/>
    <col min="4096" max="4097" width="10.140625" style="47" bestFit="1" customWidth="1"/>
    <col min="4098" max="4099" width="9.28515625" style="47" bestFit="1" customWidth="1"/>
    <col min="4100" max="4106" width="10.140625" style="47" bestFit="1" customWidth="1"/>
    <col min="4107" max="4107" width="9.28515625" style="47" bestFit="1" customWidth="1"/>
    <col min="4108" max="4109" width="10.140625" style="47" bestFit="1" customWidth="1"/>
    <col min="4110" max="4112" width="9.28515625" style="47" bestFit="1" customWidth="1"/>
    <col min="4113" max="4115" width="10.140625" style="47" bestFit="1" customWidth="1"/>
    <col min="4116" max="4116" width="14.140625" style="47" customWidth="1"/>
    <col min="4117" max="4338" width="9.140625" style="47"/>
    <col min="4339" max="4339" width="23.140625" style="47" customWidth="1"/>
    <col min="4340" max="4341" width="9.140625" style="47"/>
    <col min="4342" max="4342" width="13" style="47" customWidth="1"/>
    <col min="4343" max="4343" width="29.28515625" style="47" customWidth="1"/>
    <col min="4344" max="4346" width="9.140625" style="47"/>
    <col min="4347" max="4347" width="14.7109375" style="47" customWidth="1"/>
    <col min="4348" max="4348" width="13.42578125" style="47" customWidth="1"/>
    <col min="4349" max="4349" width="12.7109375" style="47" customWidth="1"/>
    <col min="4350" max="4350" width="14.140625" style="47" customWidth="1"/>
    <col min="4351" max="4351" width="9.140625" style="47"/>
    <col min="4352" max="4353" width="10.140625" style="47" bestFit="1" customWidth="1"/>
    <col min="4354" max="4355" width="9.28515625" style="47" bestFit="1" customWidth="1"/>
    <col min="4356" max="4362" width="10.140625" style="47" bestFit="1" customWidth="1"/>
    <col min="4363" max="4363" width="9.28515625" style="47" bestFit="1" customWidth="1"/>
    <col min="4364" max="4365" width="10.140625" style="47" bestFit="1" customWidth="1"/>
    <col min="4366" max="4368" width="9.28515625" style="47" bestFit="1" customWidth="1"/>
    <col min="4369" max="4371" width="10.140625" style="47" bestFit="1" customWidth="1"/>
    <col min="4372" max="4372" width="14.140625" style="47" customWidth="1"/>
    <col min="4373" max="4594" width="9.140625" style="47"/>
    <col min="4595" max="4595" width="23.140625" style="47" customWidth="1"/>
    <col min="4596" max="4597" width="9.140625" style="47"/>
    <col min="4598" max="4598" width="13" style="47" customWidth="1"/>
    <col min="4599" max="4599" width="29.28515625" style="47" customWidth="1"/>
    <col min="4600" max="4602" width="9.140625" style="47"/>
    <col min="4603" max="4603" width="14.7109375" style="47" customWidth="1"/>
    <col min="4604" max="4604" width="13.42578125" style="47" customWidth="1"/>
    <col min="4605" max="4605" width="12.7109375" style="47" customWidth="1"/>
    <col min="4606" max="4606" width="14.140625" style="47" customWidth="1"/>
    <col min="4607" max="4607" width="9.140625" style="47"/>
    <col min="4608" max="4609" width="10.140625" style="47" bestFit="1" customWidth="1"/>
    <col min="4610" max="4611" width="9.28515625" style="47" bestFit="1" customWidth="1"/>
    <col min="4612" max="4618" width="10.140625" style="47" bestFit="1" customWidth="1"/>
    <col min="4619" max="4619" width="9.28515625" style="47" bestFit="1" customWidth="1"/>
    <col min="4620" max="4621" width="10.140625" style="47" bestFit="1" customWidth="1"/>
    <col min="4622" max="4624" width="9.28515625" style="47" bestFit="1" customWidth="1"/>
    <col min="4625" max="4627" width="10.140625" style="47" bestFit="1" customWidth="1"/>
    <col min="4628" max="4628" width="14.140625" style="47" customWidth="1"/>
    <col min="4629" max="4850" width="9.140625" style="47"/>
    <col min="4851" max="4851" width="23.140625" style="47" customWidth="1"/>
    <col min="4852" max="4853" width="9.140625" style="47"/>
    <col min="4854" max="4854" width="13" style="47" customWidth="1"/>
    <col min="4855" max="4855" width="29.28515625" style="47" customWidth="1"/>
    <col min="4856" max="4858" width="9.140625" style="47"/>
    <col min="4859" max="4859" width="14.7109375" style="47" customWidth="1"/>
    <col min="4860" max="4860" width="13.42578125" style="47" customWidth="1"/>
    <col min="4861" max="4861" width="12.7109375" style="47" customWidth="1"/>
    <col min="4862" max="4862" width="14.140625" style="47" customWidth="1"/>
    <col min="4863" max="4863" width="9.140625" style="47"/>
    <col min="4864" max="4865" width="10.140625" style="47" bestFit="1" customWidth="1"/>
    <col min="4866" max="4867" width="9.28515625" style="47" bestFit="1" customWidth="1"/>
    <col min="4868" max="4874" width="10.140625" style="47" bestFit="1" customWidth="1"/>
    <col min="4875" max="4875" width="9.28515625" style="47" bestFit="1" customWidth="1"/>
    <col min="4876" max="4877" width="10.140625" style="47" bestFit="1" customWidth="1"/>
    <col min="4878" max="4880" width="9.28515625" style="47" bestFit="1" customWidth="1"/>
    <col min="4881" max="4883" width="10.140625" style="47" bestFit="1" customWidth="1"/>
    <col min="4884" max="4884" width="14.140625" style="47" customWidth="1"/>
    <col min="4885" max="5106" width="9.140625" style="47"/>
    <col min="5107" max="5107" width="23.140625" style="47" customWidth="1"/>
    <col min="5108" max="5109" width="9.140625" style="47"/>
    <col min="5110" max="5110" width="13" style="47" customWidth="1"/>
    <col min="5111" max="5111" width="29.28515625" style="47" customWidth="1"/>
    <col min="5112" max="5114" width="9.140625" style="47"/>
    <col min="5115" max="5115" width="14.7109375" style="47" customWidth="1"/>
    <col min="5116" max="5116" width="13.42578125" style="47" customWidth="1"/>
    <col min="5117" max="5117" width="12.7109375" style="47" customWidth="1"/>
    <col min="5118" max="5118" width="14.140625" style="47" customWidth="1"/>
    <col min="5119" max="5119" width="9.140625" style="47"/>
    <col min="5120" max="5121" width="10.140625" style="47" bestFit="1" customWidth="1"/>
    <col min="5122" max="5123" width="9.28515625" style="47" bestFit="1" customWidth="1"/>
    <col min="5124" max="5130" width="10.140625" style="47" bestFit="1" customWidth="1"/>
    <col min="5131" max="5131" width="9.28515625" style="47" bestFit="1" customWidth="1"/>
    <col min="5132" max="5133" width="10.140625" style="47" bestFit="1" customWidth="1"/>
    <col min="5134" max="5136" width="9.28515625" style="47" bestFit="1" customWidth="1"/>
    <col min="5137" max="5139" width="10.140625" style="47" bestFit="1" customWidth="1"/>
    <col min="5140" max="5140" width="14.140625" style="47" customWidth="1"/>
    <col min="5141" max="5362" width="9.140625" style="47"/>
    <col min="5363" max="5363" width="23.140625" style="47" customWidth="1"/>
    <col min="5364" max="5365" width="9.140625" style="47"/>
    <col min="5366" max="5366" width="13" style="47" customWidth="1"/>
    <col min="5367" max="5367" width="29.28515625" style="47" customWidth="1"/>
    <col min="5368" max="5370" width="9.140625" style="47"/>
    <col min="5371" max="5371" width="14.7109375" style="47" customWidth="1"/>
    <col min="5372" max="5372" width="13.42578125" style="47" customWidth="1"/>
    <col min="5373" max="5373" width="12.7109375" style="47" customWidth="1"/>
    <col min="5374" max="5374" width="14.140625" style="47" customWidth="1"/>
    <col min="5375" max="5375" width="9.140625" style="47"/>
    <col min="5376" max="5377" width="10.140625" style="47" bestFit="1" customWidth="1"/>
    <col min="5378" max="5379" width="9.28515625" style="47" bestFit="1" customWidth="1"/>
    <col min="5380" max="5386" width="10.140625" style="47" bestFit="1" customWidth="1"/>
    <col min="5387" max="5387" width="9.28515625" style="47" bestFit="1" customWidth="1"/>
    <col min="5388" max="5389" width="10.140625" style="47" bestFit="1" customWidth="1"/>
    <col min="5390" max="5392" width="9.28515625" style="47" bestFit="1" customWidth="1"/>
    <col min="5393" max="5395" width="10.140625" style="47" bestFit="1" customWidth="1"/>
    <col min="5396" max="5396" width="14.140625" style="47" customWidth="1"/>
    <col min="5397" max="5618" width="9.140625" style="47"/>
    <col min="5619" max="5619" width="23.140625" style="47" customWidth="1"/>
    <col min="5620" max="5621" width="9.140625" style="47"/>
    <col min="5622" max="5622" width="13" style="47" customWidth="1"/>
    <col min="5623" max="5623" width="29.28515625" style="47" customWidth="1"/>
    <col min="5624" max="5626" width="9.140625" style="47"/>
    <col min="5627" max="5627" width="14.7109375" style="47" customWidth="1"/>
    <col min="5628" max="5628" width="13.42578125" style="47" customWidth="1"/>
    <col min="5629" max="5629" width="12.7109375" style="47" customWidth="1"/>
    <col min="5630" max="5630" width="14.140625" style="47" customWidth="1"/>
    <col min="5631" max="5631" width="9.140625" style="47"/>
    <col min="5632" max="5633" width="10.140625" style="47" bestFit="1" customWidth="1"/>
    <col min="5634" max="5635" width="9.28515625" style="47" bestFit="1" customWidth="1"/>
    <col min="5636" max="5642" width="10.140625" style="47" bestFit="1" customWidth="1"/>
    <col min="5643" max="5643" width="9.28515625" style="47" bestFit="1" customWidth="1"/>
    <col min="5644" max="5645" width="10.140625" style="47" bestFit="1" customWidth="1"/>
    <col min="5646" max="5648" width="9.28515625" style="47" bestFit="1" customWidth="1"/>
    <col min="5649" max="5651" width="10.140625" style="47" bestFit="1" customWidth="1"/>
    <col min="5652" max="5652" width="14.140625" style="47" customWidth="1"/>
    <col min="5653" max="5874" width="9.140625" style="47"/>
    <col min="5875" max="5875" width="23.140625" style="47" customWidth="1"/>
    <col min="5876" max="5877" width="9.140625" style="47"/>
    <col min="5878" max="5878" width="13" style="47" customWidth="1"/>
    <col min="5879" max="5879" width="29.28515625" style="47" customWidth="1"/>
    <col min="5880" max="5882" width="9.140625" style="47"/>
    <col min="5883" max="5883" width="14.7109375" style="47" customWidth="1"/>
    <col min="5884" max="5884" width="13.42578125" style="47" customWidth="1"/>
    <col min="5885" max="5885" width="12.7109375" style="47" customWidth="1"/>
    <col min="5886" max="5886" width="14.140625" style="47" customWidth="1"/>
    <col min="5887" max="5887" width="9.140625" style="47"/>
    <col min="5888" max="5889" width="10.140625" style="47" bestFit="1" customWidth="1"/>
    <col min="5890" max="5891" width="9.28515625" style="47" bestFit="1" customWidth="1"/>
    <col min="5892" max="5898" width="10.140625" style="47" bestFit="1" customWidth="1"/>
    <col min="5899" max="5899" width="9.28515625" style="47" bestFit="1" customWidth="1"/>
    <col min="5900" max="5901" width="10.140625" style="47" bestFit="1" customWidth="1"/>
    <col min="5902" max="5904" width="9.28515625" style="47" bestFit="1" customWidth="1"/>
    <col min="5905" max="5907" width="10.140625" style="47" bestFit="1" customWidth="1"/>
    <col min="5908" max="5908" width="14.140625" style="47" customWidth="1"/>
    <col min="5909" max="6130" width="9.140625" style="47"/>
    <col min="6131" max="6131" width="23.140625" style="47" customWidth="1"/>
    <col min="6132" max="6133" width="9.140625" style="47"/>
    <col min="6134" max="6134" width="13" style="47" customWidth="1"/>
    <col min="6135" max="6135" width="29.28515625" style="47" customWidth="1"/>
    <col min="6136" max="6138" width="9.140625" style="47"/>
    <col min="6139" max="6139" width="14.7109375" style="47" customWidth="1"/>
    <col min="6140" max="6140" width="13.42578125" style="47" customWidth="1"/>
    <col min="6141" max="6141" width="12.7109375" style="47" customWidth="1"/>
    <col min="6142" max="6142" width="14.140625" style="47" customWidth="1"/>
    <col min="6143" max="6143" width="9.140625" style="47"/>
    <col min="6144" max="6145" width="10.140625" style="47" bestFit="1" customWidth="1"/>
    <col min="6146" max="6147" width="9.28515625" style="47" bestFit="1" customWidth="1"/>
    <col min="6148" max="6154" width="10.140625" style="47" bestFit="1" customWidth="1"/>
    <col min="6155" max="6155" width="9.28515625" style="47" bestFit="1" customWidth="1"/>
    <col min="6156" max="6157" width="10.140625" style="47" bestFit="1" customWidth="1"/>
    <col min="6158" max="6160" width="9.28515625" style="47" bestFit="1" customWidth="1"/>
    <col min="6161" max="6163" width="10.140625" style="47" bestFit="1" customWidth="1"/>
    <col min="6164" max="6164" width="14.140625" style="47" customWidth="1"/>
    <col min="6165" max="6386" width="9.140625" style="47"/>
    <col min="6387" max="6387" width="23.140625" style="47" customWidth="1"/>
    <col min="6388" max="6389" width="9.140625" style="47"/>
    <col min="6390" max="6390" width="13" style="47" customWidth="1"/>
    <col min="6391" max="6391" width="29.28515625" style="47" customWidth="1"/>
    <col min="6392" max="6394" width="9.140625" style="47"/>
    <col min="6395" max="6395" width="14.7109375" style="47" customWidth="1"/>
    <col min="6396" max="6396" width="13.42578125" style="47" customWidth="1"/>
    <col min="6397" max="6397" width="12.7109375" style="47" customWidth="1"/>
    <col min="6398" max="6398" width="14.140625" style="47" customWidth="1"/>
    <col min="6399" max="6399" width="9.140625" style="47"/>
    <col min="6400" max="6401" width="10.140625" style="47" bestFit="1" customWidth="1"/>
    <col min="6402" max="6403" width="9.28515625" style="47" bestFit="1" customWidth="1"/>
    <col min="6404" max="6410" width="10.140625" style="47" bestFit="1" customWidth="1"/>
    <col min="6411" max="6411" width="9.28515625" style="47" bestFit="1" customWidth="1"/>
    <col min="6412" max="6413" width="10.140625" style="47" bestFit="1" customWidth="1"/>
    <col min="6414" max="6416" width="9.28515625" style="47" bestFit="1" customWidth="1"/>
    <col min="6417" max="6419" width="10.140625" style="47" bestFit="1" customWidth="1"/>
    <col min="6420" max="6420" width="14.140625" style="47" customWidth="1"/>
    <col min="6421" max="6642" width="9.140625" style="47"/>
    <col min="6643" max="6643" width="23.140625" style="47" customWidth="1"/>
    <col min="6644" max="6645" width="9.140625" style="47"/>
    <col min="6646" max="6646" width="13" style="47" customWidth="1"/>
    <col min="6647" max="6647" width="29.28515625" style="47" customWidth="1"/>
    <col min="6648" max="6650" width="9.140625" style="47"/>
    <col min="6651" max="6651" width="14.7109375" style="47" customWidth="1"/>
    <col min="6652" max="6652" width="13.42578125" style="47" customWidth="1"/>
    <col min="6653" max="6653" width="12.7109375" style="47" customWidth="1"/>
    <col min="6654" max="6654" width="14.140625" style="47" customWidth="1"/>
    <col min="6655" max="6655" width="9.140625" style="47"/>
    <col min="6656" max="6657" width="10.140625" style="47" bestFit="1" customWidth="1"/>
    <col min="6658" max="6659" width="9.28515625" style="47" bestFit="1" customWidth="1"/>
    <col min="6660" max="6666" width="10.140625" style="47" bestFit="1" customWidth="1"/>
    <col min="6667" max="6667" width="9.28515625" style="47" bestFit="1" customWidth="1"/>
    <col min="6668" max="6669" width="10.140625" style="47" bestFit="1" customWidth="1"/>
    <col min="6670" max="6672" width="9.28515625" style="47" bestFit="1" customWidth="1"/>
    <col min="6673" max="6675" width="10.140625" style="47" bestFit="1" customWidth="1"/>
    <col min="6676" max="6676" width="14.140625" style="47" customWidth="1"/>
    <col min="6677" max="6898" width="9.140625" style="47"/>
    <col min="6899" max="6899" width="23.140625" style="47" customWidth="1"/>
    <col min="6900" max="6901" width="9.140625" style="47"/>
    <col min="6902" max="6902" width="13" style="47" customWidth="1"/>
    <col min="6903" max="6903" width="29.28515625" style="47" customWidth="1"/>
    <col min="6904" max="6906" width="9.140625" style="47"/>
    <col min="6907" max="6907" width="14.7109375" style="47" customWidth="1"/>
    <col min="6908" max="6908" width="13.42578125" style="47" customWidth="1"/>
    <col min="6909" max="6909" width="12.7109375" style="47" customWidth="1"/>
    <col min="6910" max="6910" width="14.140625" style="47" customWidth="1"/>
    <col min="6911" max="6911" width="9.140625" style="47"/>
    <col min="6912" max="6913" width="10.140625" style="47" bestFit="1" customWidth="1"/>
    <col min="6914" max="6915" width="9.28515625" style="47" bestFit="1" customWidth="1"/>
    <col min="6916" max="6922" width="10.140625" style="47" bestFit="1" customWidth="1"/>
    <col min="6923" max="6923" width="9.28515625" style="47" bestFit="1" customWidth="1"/>
    <col min="6924" max="6925" width="10.140625" style="47" bestFit="1" customWidth="1"/>
    <col min="6926" max="6928" width="9.28515625" style="47" bestFit="1" customWidth="1"/>
    <col min="6929" max="6931" width="10.140625" style="47" bestFit="1" customWidth="1"/>
    <col min="6932" max="6932" width="14.140625" style="47" customWidth="1"/>
    <col min="6933" max="7154" width="9.140625" style="47"/>
    <col min="7155" max="7155" width="23.140625" style="47" customWidth="1"/>
    <col min="7156" max="7157" width="9.140625" style="47"/>
    <col min="7158" max="7158" width="13" style="47" customWidth="1"/>
    <col min="7159" max="7159" width="29.28515625" style="47" customWidth="1"/>
    <col min="7160" max="7162" width="9.140625" style="47"/>
    <col min="7163" max="7163" width="14.7109375" style="47" customWidth="1"/>
    <col min="7164" max="7164" width="13.42578125" style="47" customWidth="1"/>
    <col min="7165" max="7165" width="12.7109375" style="47" customWidth="1"/>
    <col min="7166" max="7166" width="14.140625" style="47" customWidth="1"/>
    <col min="7167" max="7167" width="9.140625" style="47"/>
    <col min="7168" max="7169" width="10.140625" style="47" bestFit="1" customWidth="1"/>
    <col min="7170" max="7171" width="9.28515625" style="47" bestFit="1" customWidth="1"/>
    <col min="7172" max="7178" width="10.140625" style="47" bestFit="1" customWidth="1"/>
    <col min="7179" max="7179" width="9.28515625" style="47" bestFit="1" customWidth="1"/>
    <col min="7180" max="7181" width="10.140625" style="47" bestFit="1" customWidth="1"/>
    <col min="7182" max="7184" width="9.28515625" style="47" bestFit="1" customWidth="1"/>
    <col min="7185" max="7187" width="10.140625" style="47" bestFit="1" customWidth="1"/>
    <col min="7188" max="7188" width="14.140625" style="47" customWidth="1"/>
    <col min="7189" max="7410" width="9.140625" style="47"/>
    <col min="7411" max="7411" width="23.140625" style="47" customWidth="1"/>
    <col min="7412" max="7413" width="9.140625" style="47"/>
    <col min="7414" max="7414" width="13" style="47" customWidth="1"/>
    <col min="7415" max="7415" width="29.28515625" style="47" customWidth="1"/>
    <col min="7416" max="7418" width="9.140625" style="47"/>
    <col min="7419" max="7419" width="14.7109375" style="47" customWidth="1"/>
    <col min="7420" max="7420" width="13.42578125" style="47" customWidth="1"/>
    <col min="7421" max="7421" width="12.7109375" style="47" customWidth="1"/>
    <col min="7422" max="7422" width="14.140625" style="47" customWidth="1"/>
    <col min="7423" max="7423" width="9.140625" style="47"/>
    <col min="7424" max="7425" width="10.140625" style="47" bestFit="1" customWidth="1"/>
    <col min="7426" max="7427" width="9.28515625" style="47" bestFit="1" customWidth="1"/>
    <col min="7428" max="7434" width="10.140625" style="47" bestFit="1" customWidth="1"/>
    <col min="7435" max="7435" width="9.28515625" style="47" bestFit="1" customWidth="1"/>
    <col min="7436" max="7437" width="10.140625" style="47" bestFit="1" customWidth="1"/>
    <col min="7438" max="7440" width="9.28515625" style="47" bestFit="1" customWidth="1"/>
    <col min="7441" max="7443" width="10.140625" style="47" bestFit="1" customWidth="1"/>
    <col min="7444" max="7444" width="14.140625" style="47" customWidth="1"/>
    <col min="7445" max="7666" width="9.140625" style="47"/>
    <col min="7667" max="7667" width="23.140625" style="47" customWidth="1"/>
    <col min="7668" max="7669" width="9.140625" style="47"/>
    <col min="7670" max="7670" width="13" style="47" customWidth="1"/>
    <col min="7671" max="7671" width="29.28515625" style="47" customWidth="1"/>
    <col min="7672" max="7674" width="9.140625" style="47"/>
    <col min="7675" max="7675" width="14.7109375" style="47" customWidth="1"/>
    <col min="7676" max="7676" width="13.42578125" style="47" customWidth="1"/>
    <col min="7677" max="7677" width="12.7109375" style="47" customWidth="1"/>
    <col min="7678" max="7678" width="14.140625" style="47" customWidth="1"/>
    <col min="7679" max="7679" width="9.140625" style="47"/>
    <col min="7680" max="7681" width="10.140625" style="47" bestFit="1" customWidth="1"/>
    <col min="7682" max="7683" width="9.28515625" style="47" bestFit="1" customWidth="1"/>
    <col min="7684" max="7690" width="10.140625" style="47" bestFit="1" customWidth="1"/>
    <col min="7691" max="7691" width="9.28515625" style="47" bestFit="1" customWidth="1"/>
    <col min="7692" max="7693" width="10.140625" style="47" bestFit="1" customWidth="1"/>
    <col min="7694" max="7696" width="9.28515625" style="47" bestFit="1" customWidth="1"/>
    <col min="7697" max="7699" width="10.140625" style="47" bestFit="1" customWidth="1"/>
    <col min="7700" max="7700" width="14.140625" style="47" customWidth="1"/>
    <col min="7701" max="7922" width="9.140625" style="47"/>
    <col min="7923" max="7923" width="23.140625" style="47" customWidth="1"/>
    <col min="7924" max="7925" width="9.140625" style="47"/>
    <col min="7926" max="7926" width="13" style="47" customWidth="1"/>
    <col min="7927" max="7927" width="29.28515625" style="47" customWidth="1"/>
    <col min="7928" max="7930" width="9.140625" style="47"/>
    <col min="7931" max="7931" width="14.7109375" style="47" customWidth="1"/>
    <col min="7932" max="7932" width="13.42578125" style="47" customWidth="1"/>
    <col min="7933" max="7933" width="12.7109375" style="47" customWidth="1"/>
    <col min="7934" max="7934" width="14.140625" style="47" customWidth="1"/>
    <col min="7935" max="7935" width="9.140625" style="47"/>
    <col min="7936" max="7937" width="10.140625" style="47" bestFit="1" customWidth="1"/>
    <col min="7938" max="7939" width="9.28515625" style="47" bestFit="1" customWidth="1"/>
    <col min="7940" max="7946" width="10.140625" style="47" bestFit="1" customWidth="1"/>
    <col min="7947" max="7947" width="9.28515625" style="47" bestFit="1" customWidth="1"/>
    <col min="7948" max="7949" width="10.140625" style="47" bestFit="1" customWidth="1"/>
    <col min="7950" max="7952" width="9.28515625" style="47" bestFit="1" customWidth="1"/>
    <col min="7953" max="7955" width="10.140625" style="47" bestFit="1" customWidth="1"/>
    <col min="7956" max="7956" width="14.140625" style="47" customWidth="1"/>
    <col min="7957" max="8178" width="9.140625" style="47"/>
    <col min="8179" max="8179" width="23.140625" style="47" customWidth="1"/>
    <col min="8180" max="8181" width="9.140625" style="47"/>
    <col min="8182" max="8182" width="13" style="47" customWidth="1"/>
    <col min="8183" max="8183" width="29.28515625" style="47" customWidth="1"/>
    <col min="8184" max="8186" width="9.140625" style="47"/>
    <col min="8187" max="8187" width="14.7109375" style="47" customWidth="1"/>
    <col min="8188" max="8188" width="13.42578125" style="47" customWidth="1"/>
    <col min="8189" max="8189" width="12.7109375" style="47" customWidth="1"/>
    <col min="8190" max="8190" width="14.140625" style="47" customWidth="1"/>
    <col min="8191" max="8191" width="9.140625" style="47"/>
    <col min="8192" max="8193" width="10.140625" style="47" bestFit="1" customWidth="1"/>
    <col min="8194" max="8195" width="9.28515625" style="47" bestFit="1" customWidth="1"/>
    <col min="8196" max="8202" width="10.140625" style="47" bestFit="1" customWidth="1"/>
    <col min="8203" max="8203" width="9.28515625" style="47" bestFit="1" customWidth="1"/>
    <col min="8204" max="8205" width="10.140625" style="47" bestFit="1" customWidth="1"/>
    <col min="8206" max="8208" width="9.28515625" style="47" bestFit="1" customWidth="1"/>
    <col min="8209" max="8211" width="10.140625" style="47" bestFit="1" customWidth="1"/>
    <col min="8212" max="8212" width="14.140625" style="47" customWidth="1"/>
    <col min="8213" max="8434" width="9.140625" style="47"/>
    <col min="8435" max="8435" width="23.140625" style="47" customWidth="1"/>
    <col min="8436" max="8437" width="9.140625" style="47"/>
    <col min="8438" max="8438" width="13" style="47" customWidth="1"/>
    <col min="8439" max="8439" width="29.28515625" style="47" customWidth="1"/>
    <col min="8440" max="8442" width="9.140625" style="47"/>
    <col min="8443" max="8443" width="14.7109375" style="47" customWidth="1"/>
    <col min="8444" max="8444" width="13.42578125" style="47" customWidth="1"/>
    <col min="8445" max="8445" width="12.7109375" style="47" customWidth="1"/>
    <col min="8446" max="8446" width="14.140625" style="47" customWidth="1"/>
    <col min="8447" max="8447" width="9.140625" style="47"/>
    <col min="8448" max="8449" width="10.140625" style="47" bestFit="1" customWidth="1"/>
    <col min="8450" max="8451" width="9.28515625" style="47" bestFit="1" customWidth="1"/>
    <col min="8452" max="8458" width="10.140625" style="47" bestFit="1" customWidth="1"/>
    <col min="8459" max="8459" width="9.28515625" style="47" bestFit="1" customWidth="1"/>
    <col min="8460" max="8461" width="10.140625" style="47" bestFit="1" customWidth="1"/>
    <col min="8462" max="8464" width="9.28515625" style="47" bestFit="1" customWidth="1"/>
    <col min="8465" max="8467" width="10.140625" style="47" bestFit="1" customWidth="1"/>
    <col min="8468" max="8468" width="14.140625" style="47" customWidth="1"/>
    <col min="8469" max="8690" width="9.140625" style="47"/>
    <col min="8691" max="8691" width="23.140625" style="47" customWidth="1"/>
    <col min="8692" max="8693" width="9.140625" style="47"/>
    <col min="8694" max="8694" width="13" style="47" customWidth="1"/>
    <col min="8695" max="8695" width="29.28515625" style="47" customWidth="1"/>
    <col min="8696" max="8698" width="9.140625" style="47"/>
    <col min="8699" max="8699" width="14.7109375" style="47" customWidth="1"/>
    <col min="8700" max="8700" width="13.42578125" style="47" customWidth="1"/>
    <col min="8701" max="8701" width="12.7109375" style="47" customWidth="1"/>
    <col min="8702" max="8702" width="14.140625" style="47" customWidth="1"/>
    <col min="8703" max="8703" width="9.140625" style="47"/>
    <col min="8704" max="8705" width="10.140625" style="47" bestFit="1" customWidth="1"/>
    <col min="8706" max="8707" width="9.28515625" style="47" bestFit="1" customWidth="1"/>
    <col min="8708" max="8714" width="10.140625" style="47" bestFit="1" customWidth="1"/>
    <col min="8715" max="8715" width="9.28515625" style="47" bestFit="1" customWidth="1"/>
    <col min="8716" max="8717" width="10.140625" style="47" bestFit="1" customWidth="1"/>
    <col min="8718" max="8720" width="9.28515625" style="47" bestFit="1" customWidth="1"/>
    <col min="8721" max="8723" width="10.140625" style="47" bestFit="1" customWidth="1"/>
    <col min="8724" max="8724" width="14.140625" style="47" customWidth="1"/>
    <col min="8725" max="8946" width="9.140625" style="47"/>
    <col min="8947" max="8947" width="23.140625" style="47" customWidth="1"/>
    <col min="8948" max="8949" width="9.140625" style="47"/>
    <col min="8950" max="8950" width="13" style="47" customWidth="1"/>
    <col min="8951" max="8951" width="29.28515625" style="47" customWidth="1"/>
    <col min="8952" max="8954" width="9.140625" style="47"/>
    <col min="8955" max="8955" width="14.7109375" style="47" customWidth="1"/>
    <col min="8956" max="8956" width="13.42578125" style="47" customWidth="1"/>
    <col min="8957" max="8957" width="12.7109375" style="47" customWidth="1"/>
    <col min="8958" max="8958" width="14.140625" style="47" customWidth="1"/>
    <col min="8959" max="8959" width="9.140625" style="47"/>
    <col min="8960" max="8961" width="10.140625" style="47" bestFit="1" customWidth="1"/>
    <col min="8962" max="8963" width="9.28515625" style="47" bestFit="1" customWidth="1"/>
    <col min="8964" max="8970" width="10.140625" style="47" bestFit="1" customWidth="1"/>
    <col min="8971" max="8971" width="9.28515625" style="47" bestFit="1" customWidth="1"/>
    <col min="8972" max="8973" width="10.140625" style="47" bestFit="1" customWidth="1"/>
    <col min="8974" max="8976" width="9.28515625" style="47" bestFit="1" customWidth="1"/>
    <col min="8977" max="8979" width="10.140625" style="47" bestFit="1" customWidth="1"/>
    <col min="8980" max="8980" width="14.140625" style="47" customWidth="1"/>
    <col min="8981" max="9202" width="9.140625" style="47"/>
    <col min="9203" max="9203" width="23.140625" style="47" customWidth="1"/>
    <col min="9204" max="9205" width="9.140625" style="47"/>
    <col min="9206" max="9206" width="13" style="47" customWidth="1"/>
    <col min="9207" max="9207" width="29.28515625" style="47" customWidth="1"/>
    <col min="9208" max="9210" width="9.140625" style="47"/>
    <col min="9211" max="9211" width="14.7109375" style="47" customWidth="1"/>
    <col min="9212" max="9212" width="13.42578125" style="47" customWidth="1"/>
    <col min="9213" max="9213" width="12.7109375" style="47" customWidth="1"/>
    <col min="9214" max="9214" width="14.140625" style="47" customWidth="1"/>
    <col min="9215" max="9215" width="9.140625" style="47"/>
    <col min="9216" max="9217" width="10.140625" style="47" bestFit="1" customWidth="1"/>
    <col min="9218" max="9219" width="9.28515625" style="47" bestFit="1" customWidth="1"/>
    <col min="9220" max="9226" width="10.140625" style="47" bestFit="1" customWidth="1"/>
    <col min="9227" max="9227" width="9.28515625" style="47" bestFit="1" customWidth="1"/>
    <col min="9228" max="9229" width="10.140625" style="47" bestFit="1" customWidth="1"/>
    <col min="9230" max="9232" width="9.28515625" style="47" bestFit="1" customWidth="1"/>
    <col min="9233" max="9235" width="10.140625" style="47" bestFit="1" customWidth="1"/>
    <col min="9236" max="9236" width="14.140625" style="47" customWidth="1"/>
    <col min="9237" max="9458" width="9.140625" style="47"/>
    <col min="9459" max="9459" width="23.140625" style="47" customWidth="1"/>
    <col min="9460" max="9461" width="9.140625" style="47"/>
    <col min="9462" max="9462" width="13" style="47" customWidth="1"/>
    <col min="9463" max="9463" width="29.28515625" style="47" customWidth="1"/>
    <col min="9464" max="9466" width="9.140625" style="47"/>
    <col min="9467" max="9467" width="14.7109375" style="47" customWidth="1"/>
    <col min="9468" max="9468" width="13.42578125" style="47" customWidth="1"/>
    <col min="9469" max="9469" width="12.7109375" style="47" customWidth="1"/>
    <col min="9470" max="9470" width="14.140625" style="47" customWidth="1"/>
    <col min="9471" max="9471" width="9.140625" style="47"/>
    <col min="9472" max="9473" width="10.140625" style="47" bestFit="1" customWidth="1"/>
    <col min="9474" max="9475" width="9.28515625" style="47" bestFit="1" customWidth="1"/>
    <col min="9476" max="9482" width="10.140625" style="47" bestFit="1" customWidth="1"/>
    <col min="9483" max="9483" width="9.28515625" style="47" bestFit="1" customWidth="1"/>
    <col min="9484" max="9485" width="10.140625" style="47" bestFit="1" customWidth="1"/>
    <col min="9486" max="9488" width="9.28515625" style="47" bestFit="1" customWidth="1"/>
    <col min="9489" max="9491" width="10.140625" style="47" bestFit="1" customWidth="1"/>
    <col min="9492" max="9492" width="14.140625" style="47" customWidth="1"/>
    <col min="9493" max="9714" width="9.140625" style="47"/>
    <col min="9715" max="9715" width="23.140625" style="47" customWidth="1"/>
    <col min="9716" max="9717" width="9.140625" style="47"/>
    <col min="9718" max="9718" width="13" style="47" customWidth="1"/>
    <col min="9719" max="9719" width="29.28515625" style="47" customWidth="1"/>
    <col min="9720" max="9722" width="9.140625" style="47"/>
    <col min="9723" max="9723" width="14.7109375" style="47" customWidth="1"/>
    <col min="9724" max="9724" width="13.42578125" style="47" customWidth="1"/>
    <col min="9725" max="9725" width="12.7109375" style="47" customWidth="1"/>
    <col min="9726" max="9726" width="14.140625" style="47" customWidth="1"/>
    <col min="9727" max="9727" width="9.140625" style="47"/>
    <col min="9728" max="9729" width="10.140625" style="47" bestFit="1" customWidth="1"/>
    <col min="9730" max="9731" width="9.28515625" style="47" bestFit="1" customWidth="1"/>
    <col min="9732" max="9738" width="10.140625" style="47" bestFit="1" customWidth="1"/>
    <col min="9739" max="9739" width="9.28515625" style="47" bestFit="1" customWidth="1"/>
    <col min="9740" max="9741" width="10.140625" style="47" bestFit="1" customWidth="1"/>
    <col min="9742" max="9744" width="9.28515625" style="47" bestFit="1" customWidth="1"/>
    <col min="9745" max="9747" width="10.140625" style="47" bestFit="1" customWidth="1"/>
    <col min="9748" max="9748" width="14.140625" style="47" customWidth="1"/>
    <col min="9749" max="9970" width="9.140625" style="47"/>
    <col min="9971" max="9971" width="23.140625" style="47" customWidth="1"/>
    <col min="9972" max="9973" width="9.140625" style="47"/>
    <col min="9974" max="9974" width="13" style="47" customWidth="1"/>
    <col min="9975" max="9975" width="29.28515625" style="47" customWidth="1"/>
    <col min="9976" max="9978" width="9.140625" style="47"/>
    <col min="9979" max="9979" width="14.7109375" style="47" customWidth="1"/>
    <col min="9980" max="9980" width="13.42578125" style="47" customWidth="1"/>
    <col min="9981" max="9981" width="12.7109375" style="47" customWidth="1"/>
    <col min="9982" max="9982" width="14.140625" style="47" customWidth="1"/>
    <col min="9983" max="9983" width="9.140625" style="47"/>
    <col min="9984" max="9985" width="10.140625" style="47" bestFit="1" customWidth="1"/>
    <col min="9986" max="9987" width="9.28515625" style="47" bestFit="1" customWidth="1"/>
    <col min="9988" max="9994" width="10.140625" style="47" bestFit="1" customWidth="1"/>
    <col min="9995" max="9995" width="9.28515625" style="47" bestFit="1" customWidth="1"/>
    <col min="9996" max="9997" width="10.140625" style="47" bestFit="1" customWidth="1"/>
    <col min="9998" max="10000" width="9.28515625" style="47" bestFit="1" customWidth="1"/>
    <col min="10001" max="10003" width="10.140625" style="47" bestFit="1" customWidth="1"/>
    <col min="10004" max="10004" width="14.140625" style="47" customWidth="1"/>
    <col min="10005" max="10226" width="9.140625" style="47"/>
    <col min="10227" max="10227" width="23.140625" style="47" customWidth="1"/>
    <col min="10228" max="10229" width="9.140625" style="47"/>
    <col min="10230" max="10230" width="13" style="47" customWidth="1"/>
    <col min="10231" max="10231" width="29.28515625" style="47" customWidth="1"/>
    <col min="10232" max="10234" width="9.140625" style="47"/>
    <col min="10235" max="10235" width="14.7109375" style="47" customWidth="1"/>
    <col min="10236" max="10236" width="13.42578125" style="47" customWidth="1"/>
    <col min="10237" max="10237" width="12.7109375" style="47" customWidth="1"/>
    <col min="10238" max="10238" width="14.140625" style="47" customWidth="1"/>
    <col min="10239" max="10239" width="9.140625" style="47"/>
    <col min="10240" max="10241" width="10.140625" style="47" bestFit="1" customWidth="1"/>
    <col min="10242" max="10243" width="9.28515625" style="47" bestFit="1" customWidth="1"/>
    <col min="10244" max="10250" width="10.140625" style="47" bestFit="1" customWidth="1"/>
    <col min="10251" max="10251" width="9.28515625" style="47" bestFit="1" customWidth="1"/>
    <col min="10252" max="10253" width="10.140625" style="47" bestFit="1" customWidth="1"/>
    <col min="10254" max="10256" width="9.28515625" style="47" bestFit="1" customWidth="1"/>
    <col min="10257" max="10259" width="10.140625" style="47" bestFit="1" customWidth="1"/>
    <col min="10260" max="10260" width="14.140625" style="47" customWidth="1"/>
    <col min="10261" max="10482" width="9.140625" style="47"/>
    <col min="10483" max="10483" width="23.140625" style="47" customWidth="1"/>
    <col min="10484" max="10485" width="9.140625" style="47"/>
    <col min="10486" max="10486" width="13" style="47" customWidth="1"/>
    <col min="10487" max="10487" width="29.28515625" style="47" customWidth="1"/>
    <col min="10488" max="10490" width="9.140625" style="47"/>
    <col min="10491" max="10491" width="14.7109375" style="47" customWidth="1"/>
    <col min="10492" max="10492" width="13.42578125" style="47" customWidth="1"/>
    <col min="10493" max="10493" width="12.7109375" style="47" customWidth="1"/>
    <col min="10494" max="10494" width="14.140625" style="47" customWidth="1"/>
    <col min="10495" max="10495" width="9.140625" style="47"/>
    <col min="10496" max="10497" width="10.140625" style="47" bestFit="1" customWidth="1"/>
    <col min="10498" max="10499" width="9.28515625" style="47" bestFit="1" customWidth="1"/>
    <col min="10500" max="10506" width="10.140625" style="47" bestFit="1" customWidth="1"/>
    <col min="10507" max="10507" width="9.28515625" style="47" bestFit="1" customWidth="1"/>
    <col min="10508" max="10509" width="10.140625" style="47" bestFit="1" customWidth="1"/>
    <col min="10510" max="10512" width="9.28515625" style="47" bestFit="1" customWidth="1"/>
    <col min="10513" max="10515" width="10.140625" style="47" bestFit="1" customWidth="1"/>
    <col min="10516" max="10516" width="14.140625" style="47" customWidth="1"/>
    <col min="10517" max="10738" width="9.140625" style="47"/>
    <col min="10739" max="10739" width="23.140625" style="47" customWidth="1"/>
    <col min="10740" max="10741" width="9.140625" style="47"/>
    <col min="10742" max="10742" width="13" style="47" customWidth="1"/>
    <col min="10743" max="10743" width="29.28515625" style="47" customWidth="1"/>
    <col min="10744" max="10746" width="9.140625" style="47"/>
    <col min="10747" max="10747" width="14.7109375" style="47" customWidth="1"/>
    <col min="10748" max="10748" width="13.42578125" style="47" customWidth="1"/>
    <col min="10749" max="10749" width="12.7109375" style="47" customWidth="1"/>
    <col min="10750" max="10750" width="14.140625" style="47" customWidth="1"/>
    <col min="10751" max="10751" width="9.140625" style="47"/>
    <col min="10752" max="10753" width="10.140625" style="47" bestFit="1" customWidth="1"/>
    <col min="10754" max="10755" width="9.28515625" style="47" bestFit="1" customWidth="1"/>
    <col min="10756" max="10762" width="10.140625" style="47" bestFit="1" customWidth="1"/>
    <col min="10763" max="10763" width="9.28515625" style="47" bestFit="1" customWidth="1"/>
    <col min="10764" max="10765" width="10.140625" style="47" bestFit="1" customWidth="1"/>
    <col min="10766" max="10768" width="9.28515625" style="47" bestFit="1" customWidth="1"/>
    <col min="10769" max="10771" width="10.140625" style="47" bestFit="1" customWidth="1"/>
    <col min="10772" max="10772" width="14.140625" style="47" customWidth="1"/>
    <col min="10773" max="10994" width="9.140625" style="47"/>
    <col min="10995" max="10995" width="23.140625" style="47" customWidth="1"/>
    <col min="10996" max="10997" width="9.140625" style="47"/>
    <col min="10998" max="10998" width="13" style="47" customWidth="1"/>
    <col min="10999" max="10999" width="29.28515625" style="47" customWidth="1"/>
    <col min="11000" max="11002" width="9.140625" style="47"/>
    <col min="11003" max="11003" width="14.7109375" style="47" customWidth="1"/>
    <col min="11004" max="11004" width="13.42578125" style="47" customWidth="1"/>
    <col min="11005" max="11005" width="12.7109375" style="47" customWidth="1"/>
    <col min="11006" max="11006" width="14.140625" style="47" customWidth="1"/>
    <col min="11007" max="11007" width="9.140625" style="47"/>
    <col min="11008" max="11009" width="10.140625" style="47" bestFit="1" customWidth="1"/>
    <col min="11010" max="11011" width="9.28515625" style="47" bestFit="1" customWidth="1"/>
    <col min="11012" max="11018" width="10.140625" style="47" bestFit="1" customWidth="1"/>
    <col min="11019" max="11019" width="9.28515625" style="47" bestFit="1" customWidth="1"/>
    <col min="11020" max="11021" width="10.140625" style="47" bestFit="1" customWidth="1"/>
    <col min="11022" max="11024" width="9.28515625" style="47" bestFit="1" customWidth="1"/>
    <col min="11025" max="11027" width="10.140625" style="47" bestFit="1" customWidth="1"/>
    <col min="11028" max="11028" width="14.140625" style="47" customWidth="1"/>
    <col min="11029" max="11250" width="9.140625" style="47"/>
    <col min="11251" max="11251" width="23.140625" style="47" customWidth="1"/>
    <col min="11252" max="11253" width="9.140625" style="47"/>
    <col min="11254" max="11254" width="13" style="47" customWidth="1"/>
    <col min="11255" max="11255" width="29.28515625" style="47" customWidth="1"/>
    <col min="11256" max="11258" width="9.140625" style="47"/>
    <col min="11259" max="11259" width="14.7109375" style="47" customWidth="1"/>
    <col min="11260" max="11260" width="13.42578125" style="47" customWidth="1"/>
    <col min="11261" max="11261" width="12.7109375" style="47" customWidth="1"/>
    <col min="11262" max="11262" width="14.140625" style="47" customWidth="1"/>
    <col min="11263" max="11263" width="9.140625" style="47"/>
    <col min="11264" max="11265" width="10.140625" style="47" bestFit="1" customWidth="1"/>
    <col min="11266" max="11267" width="9.28515625" style="47" bestFit="1" customWidth="1"/>
    <col min="11268" max="11274" width="10.140625" style="47" bestFit="1" customWidth="1"/>
    <col min="11275" max="11275" width="9.28515625" style="47" bestFit="1" customWidth="1"/>
    <col min="11276" max="11277" width="10.140625" style="47" bestFit="1" customWidth="1"/>
    <col min="11278" max="11280" width="9.28515625" style="47" bestFit="1" customWidth="1"/>
    <col min="11281" max="11283" width="10.140625" style="47" bestFit="1" customWidth="1"/>
    <col min="11284" max="11284" width="14.140625" style="47" customWidth="1"/>
    <col min="11285" max="11506" width="9.140625" style="47"/>
    <col min="11507" max="11507" width="23.140625" style="47" customWidth="1"/>
    <col min="11508" max="11509" width="9.140625" style="47"/>
    <col min="11510" max="11510" width="13" style="47" customWidth="1"/>
    <col min="11511" max="11511" width="29.28515625" style="47" customWidth="1"/>
    <col min="11512" max="11514" width="9.140625" style="47"/>
    <col min="11515" max="11515" width="14.7109375" style="47" customWidth="1"/>
    <col min="11516" max="11516" width="13.42578125" style="47" customWidth="1"/>
    <col min="11517" max="11517" width="12.7109375" style="47" customWidth="1"/>
    <col min="11518" max="11518" width="14.140625" style="47" customWidth="1"/>
    <col min="11519" max="11519" width="9.140625" style="47"/>
    <col min="11520" max="11521" width="10.140625" style="47" bestFit="1" customWidth="1"/>
    <col min="11522" max="11523" width="9.28515625" style="47" bestFit="1" customWidth="1"/>
    <col min="11524" max="11530" width="10.140625" style="47" bestFit="1" customWidth="1"/>
    <col min="11531" max="11531" width="9.28515625" style="47" bestFit="1" customWidth="1"/>
    <col min="11532" max="11533" width="10.140625" style="47" bestFit="1" customWidth="1"/>
    <col min="11534" max="11536" width="9.28515625" style="47" bestFit="1" customWidth="1"/>
    <col min="11537" max="11539" width="10.140625" style="47" bestFit="1" customWidth="1"/>
    <col min="11540" max="11540" width="14.140625" style="47" customWidth="1"/>
    <col min="11541" max="11762" width="9.140625" style="47"/>
    <col min="11763" max="11763" width="23.140625" style="47" customWidth="1"/>
    <col min="11764" max="11765" width="9.140625" style="47"/>
    <col min="11766" max="11766" width="13" style="47" customWidth="1"/>
    <col min="11767" max="11767" width="29.28515625" style="47" customWidth="1"/>
    <col min="11768" max="11770" width="9.140625" style="47"/>
    <col min="11771" max="11771" width="14.7109375" style="47" customWidth="1"/>
    <col min="11772" max="11772" width="13.42578125" style="47" customWidth="1"/>
    <col min="11773" max="11773" width="12.7109375" style="47" customWidth="1"/>
    <col min="11774" max="11774" width="14.140625" style="47" customWidth="1"/>
    <col min="11775" max="11775" width="9.140625" style="47"/>
    <col min="11776" max="11777" width="10.140625" style="47" bestFit="1" customWidth="1"/>
    <col min="11778" max="11779" width="9.28515625" style="47" bestFit="1" customWidth="1"/>
    <col min="11780" max="11786" width="10.140625" style="47" bestFit="1" customWidth="1"/>
    <col min="11787" max="11787" width="9.28515625" style="47" bestFit="1" customWidth="1"/>
    <col min="11788" max="11789" width="10.140625" style="47" bestFit="1" customWidth="1"/>
    <col min="11790" max="11792" width="9.28515625" style="47" bestFit="1" customWidth="1"/>
    <col min="11793" max="11795" width="10.140625" style="47" bestFit="1" customWidth="1"/>
    <col min="11796" max="11796" width="14.140625" style="47" customWidth="1"/>
    <col min="11797" max="12018" width="9.140625" style="47"/>
    <col min="12019" max="12019" width="23.140625" style="47" customWidth="1"/>
    <col min="12020" max="12021" width="9.140625" style="47"/>
    <col min="12022" max="12022" width="13" style="47" customWidth="1"/>
    <col min="12023" max="12023" width="29.28515625" style="47" customWidth="1"/>
    <col min="12024" max="12026" width="9.140625" style="47"/>
    <col min="12027" max="12027" width="14.7109375" style="47" customWidth="1"/>
    <col min="12028" max="12028" width="13.42578125" style="47" customWidth="1"/>
    <col min="12029" max="12029" width="12.7109375" style="47" customWidth="1"/>
    <col min="12030" max="12030" width="14.140625" style="47" customWidth="1"/>
    <col min="12031" max="12031" width="9.140625" style="47"/>
    <col min="12032" max="12033" width="10.140625" style="47" bestFit="1" customWidth="1"/>
    <col min="12034" max="12035" width="9.28515625" style="47" bestFit="1" customWidth="1"/>
    <col min="12036" max="12042" width="10.140625" style="47" bestFit="1" customWidth="1"/>
    <col min="12043" max="12043" width="9.28515625" style="47" bestFit="1" customWidth="1"/>
    <col min="12044" max="12045" width="10.140625" style="47" bestFit="1" customWidth="1"/>
    <col min="12046" max="12048" width="9.28515625" style="47" bestFit="1" customWidth="1"/>
    <col min="12049" max="12051" width="10.140625" style="47" bestFit="1" customWidth="1"/>
    <col min="12052" max="12052" width="14.140625" style="47" customWidth="1"/>
    <col min="12053" max="12274" width="9.140625" style="47"/>
    <col min="12275" max="12275" width="23.140625" style="47" customWidth="1"/>
    <col min="12276" max="12277" width="9.140625" style="47"/>
    <col min="12278" max="12278" width="13" style="47" customWidth="1"/>
    <col min="12279" max="12279" width="29.28515625" style="47" customWidth="1"/>
    <col min="12280" max="12282" width="9.140625" style="47"/>
    <col min="12283" max="12283" width="14.7109375" style="47" customWidth="1"/>
    <col min="12284" max="12284" width="13.42578125" style="47" customWidth="1"/>
    <col min="12285" max="12285" width="12.7109375" style="47" customWidth="1"/>
    <col min="12286" max="12286" width="14.140625" style="47" customWidth="1"/>
    <col min="12287" max="12287" width="9.140625" style="47"/>
    <col min="12288" max="12289" width="10.140625" style="47" bestFit="1" customWidth="1"/>
    <col min="12290" max="12291" width="9.28515625" style="47" bestFit="1" customWidth="1"/>
    <col min="12292" max="12298" width="10.140625" style="47" bestFit="1" customWidth="1"/>
    <col min="12299" max="12299" width="9.28515625" style="47" bestFit="1" customWidth="1"/>
    <col min="12300" max="12301" width="10.140625" style="47" bestFit="1" customWidth="1"/>
    <col min="12302" max="12304" width="9.28515625" style="47" bestFit="1" customWidth="1"/>
    <col min="12305" max="12307" width="10.140625" style="47" bestFit="1" customWidth="1"/>
    <col min="12308" max="12308" width="14.140625" style="47" customWidth="1"/>
    <col min="12309" max="12530" width="9.140625" style="47"/>
    <col min="12531" max="12531" width="23.140625" style="47" customWidth="1"/>
    <col min="12532" max="12533" width="9.140625" style="47"/>
    <col min="12534" max="12534" width="13" style="47" customWidth="1"/>
    <col min="12535" max="12535" width="29.28515625" style="47" customWidth="1"/>
    <col min="12536" max="12538" width="9.140625" style="47"/>
    <col min="12539" max="12539" width="14.7109375" style="47" customWidth="1"/>
    <col min="12540" max="12540" width="13.42578125" style="47" customWidth="1"/>
    <col min="12541" max="12541" width="12.7109375" style="47" customWidth="1"/>
    <col min="12542" max="12542" width="14.140625" style="47" customWidth="1"/>
    <col min="12543" max="12543" width="9.140625" style="47"/>
    <col min="12544" max="12545" width="10.140625" style="47" bestFit="1" customWidth="1"/>
    <col min="12546" max="12547" width="9.28515625" style="47" bestFit="1" customWidth="1"/>
    <col min="12548" max="12554" width="10.140625" style="47" bestFit="1" customWidth="1"/>
    <col min="12555" max="12555" width="9.28515625" style="47" bestFit="1" customWidth="1"/>
    <col min="12556" max="12557" width="10.140625" style="47" bestFit="1" customWidth="1"/>
    <col min="12558" max="12560" width="9.28515625" style="47" bestFit="1" customWidth="1"/>
    <col min="12561" max="12563" width="10.140625" style="47" bestFit="1" customWidth="1"/>
    <col min="12564" max="12564" width="14.140625" style="47" customWidth="1"/>
    <col min="12565" max="12786" width="9.140625" style="47"/>
    <col min="12787" max="12787" width="23.140625" style="47" customWidth="1"/>
    <col min="12788" max="12789" width="9.140625" style="47"/>
    <col min="12790" max="12790" width="13" style="47" customWidth="1"/>
    <col min="12791" max="12791" width="29.28515625" style="47" customWidth="1"/>
    <col min="12792" max="12794" width="9.140625" style="47"/>
    <col min="12795" max="12795" width="14.7109375" style="47" customWidth="1"/>
    <col min="12796" max="12796" width="13.42578125" style="47" customWidth="1"/>
    <col min="12797" max="12797" width="12.7109375" style="47" customWidth="1"/>
    <col min="12798" max="12798" width="14.140625" style="47" customWidth="1"/>
    <col min="12799" max="12799" width="9.140625" style="47"/>
    <col min="12800" max="12801" width="10.140625" style="47" bestFit="1" customWidth="1"/>
    <col min="12802" max="12803" width="9.28515625" style="47" bestFit="1" customWidth="1"/>
    <col min="12804" max="12810" width="10.140625" style="47" bestFit="1" customWidth="1"/>
    <col min="12811" max="12811" width="9.28515625" style="47" bestFit="1" customWidth="1"/>
    <col min="12812" max="12813" width="10.140625" style="47" bestFit="1" customWidth="1"/>
    <col min="12814" max="12816" width="9.28515625" style="47" bestFit="1" customWidth="1"/>
    <col min="12817" max="12819" width="10.140625" style="47" bestFit="1" customWidth="1"/>
    <col min="12820" max="12820" width="14.140625" style="47" customWidth="1"/>
    <col min="12821" max="13042" width="9.140625" style="47"/>
    <col min="13043" max="13043" width="23.140625" style="47" customWidth="1"/>
    <col min="13044" max="13045" width="9.140625" style="47"/>
    <col min="13046" max="13046" width="13" style="47" customWidth="1"/>
    <col min="13047" max="13047" width="29.28515625" style="47" customWidth="1"/>
    <col min="13048" max="13050" width="9.140625" style="47"/>
    <col min="13051" max="13051" width="14.7109375" style="47" customWidth="1"/>
    <col min="13052" max="13052" width="13.42578125" style="47" customWidth="1"/>
    <col min="13053" max="13053" width="12.7109375" style="47" customWidth="1"/>
    <col min="13054" max="13054" width="14.140625" style="47" customWidth="1"/>
    <col min="13055" max="13055" width="9.140625" style="47"/>
    <col min="13056" max="13057" width="10.140625" style="47" bestFit="1" customWidth="1"/>
    <col min="13058" max="13059" width="9.28515625" style="47" bestFit="1" customWidth="1"/>
    <col min="13060" max="13066" width="10.140625" style="47" bestFit="1" customWidth="1"/>
    <col min="13067" max="13067" width="9.28515625" style="47" bestFit="1" customWidth="1"/>
    <col min="13068" max="13069" width="10.140625" style="47" bestFit="1" customWidth="1"/>
    <col min="13070" max="13072" width="9.28515625" style="47" bestFit="1" customWidth="1"/>
    <col min="13073" max="13075" width="10.140625" style="47" bestFit="1" customWidth="1"/>
    <col min="13076" max="13076" width="14.140625" style="47" customWidth="1"/>
    <col min="13077" max="13298" width="9.140625" style="47"/>
    <col min="13299" max="13299" width="23.140625" style="47" customWidth="1"/>
    <col min="13300" max="13301" width="9.140625" style="47"/>
    <col min="13302" max="13302" width="13" style="47" customWidth="1"/>
    <col min="13303" max="13303" width="29.28515625" style="47" customWidth="1"/>
    <col min="13304" max="13306" width="9.140625" style="47"/>
    <col min="13307" max="13307" width="14.7109375" style="47" customWidth="1"/>
    <col min="13308" max="13308" width="13.42578125" style="47" customWidth="1"/>
    <col min="13309" max="13309" width="12.7109375" style="47" customWidth="1"/>
    <col min="13310" max="13310" width="14.140625" style="47" customWidth="1"/>
    <col min="13311" max="13311" width="9.140625" style="47"/>
    <col min="13312" max="13313" width="10.140625" style="47" bestFit="1" customWidth="1"/>
    <col min="13314" max="13315" width="9.28515625" style="47" bestFit="1" customWidth="1"/>
    <col min="13316" max="13322" width="10.140625" style="47" bestFit="1" customWidth="1"/>
    <col min="13323" max="13323" width="9.28515625" style="47" bestFit="1" customWidth="1"/>
    <col min="13324" max="13325" width="10.140625" style="47" bestFit="1" customWidth="1"/>
    <col min="13326" max="13328" width="9.28515625" style="47" bestFit="1" customWidth="1"/>
    <col min="13329" max="13331" width="10.140625" style="47" bestFit="1" customWidth="1"/>
    <col min="13332" max="13332" width="14.140625" style="47" customWidth="1"/>
    <col min="13333" max="13554" width="9.140625" style="47"/>
    <col min="13555" max="13555" width="23.140625" style="47" customWidth="1"/>
    <col min="13556" max="13557" width="9.140625" style="47"/>
    <col min="13558" max="13558" width="13" style="47" customWidth="1"/>
    <col min="13559" max="13559" width="29.28515625" style="47" customWidth="1"/>
    <col min="13560" max="13562" width="9.140625" style="47"/>
    <col min="13563" max="13563" width="14.7109375" style="47" customWidth="1"/>
    <col min="13564" max="13564" width="13.42578125" style="47" customWidth="1"/>
    <col min="13565" max="13565" width="12.7109375" style="47" customWidth="1"/>
    <col min="13566" max="13566" width="14.140625" style="47" customWidth="1"/>
    <col min="13567" max="13567" width="9.140625" style="47"/>
    <col min="13568" max="13569" width="10.140625" style="47" bestFit="1" customWidth="1"/>
    <col min="13570" max="13571" width="9.28515625" style="47" bestFit="1" customWidth="1"/>
    <col min="13572" max="13578" width="10.140625" style="47" bestFit="1" customWidth="1"/>
    <col min="13579" max="13579" width="9.28515625" style="47" bestFit="1" customWidth="1"/>
    <col min="13580" max="13581" width="10.140625" style="47" bestFit="1" customWidth="1"/>
    <col min="13582" max="13584" width="9.28515625" style="47" bestFit="1" customWidth="1"/>
    <col min="13585" max="13587" width="10.140625" style="47" bestFit="1" customWidth="1"/>
    <col min="13588" max="13588" width="14.140625" style="47" customWidth="1"/>
    <col min="13589" max="13810" width="9.140625" style="47"/>
    <col min="13811" max="13811" width="23.140625" style="47" customWidth="1"/>
    <col min="13812" max="13813" width="9.140625" style="47"/>
    <col min="13814" max="13814" width="13" style="47" customWidth="1"/>
    <col min="13815" max="13815" width="29.28515625" style="47" customWidth="1"/>
    <col min="13816" max="13818" width="9.140625" style="47"/>
    <col min="13819" max="13819" width="14.7109375" style="47" customWidth="1"/>
    <col min="13820" max="13820" width="13.42578125" style="47" customWidth="1"/>
    <col min="13821" max="13821" width="12.7109375" style="47" customWidth="1"/>
    <col min="13822" max="13822" width="14.140625" style="47" customWidth="1"/>
    <col min="13823" max="13823" width="9.140625" style="47"/>
    <col min="13824" max="13825" width="10.140625" style="47" bestFit="1" customWidth="1"/>
    <col min="13826" max="13827" width="9.28515625" style="47" bestFit="1" customWidth="1"/>
    <col min="13828" max="13834" width="10.140625" style="47" bestFit="1" customWidth="1"/>
    <col min="13835" max="13835" width="9.28515625" style="47" bestFit="1" customWidth="1"/>
    <col min="13836" max="13837" width="10.140625" style="47" bestFit="1" customWidth="1"/>
    <col min="13838" max="13840" width="9.28515625" style="47" bestFit="1" customWidth="1"/>
    <col min="13841" max="13843" width="10.140625" style="47" bestFit="1" customWidth="1"/>
    <col min="13844" max="13844" width="14.140625" style="47" customWidth="1"/>
    <col min="13845" max="14066" width="9.140625" style="47"/>
    <col min="14067" max="14067" width="23.140625" style="47" customWidth="1"/>
    <col min="14068" max="14069" width="9.140625" style="47"/>
    <col min="14070" max="14070" width="13" style="47" customWidth="1"/>
    <col min="14071" max="14071" width="29.28515625" style="47" customWidth="1"/>
    <col min="14072" max="14074" width="9.140625" style="47"/>
    <col min="14075" max="14075" width="14.7109375" style="47" customWidth="1"/>
    <col min="14076" max="14076" width="13.42578125" style="47" customWidth="1"/>
    <col min="14077" max="14077" width="12.7109375" style="47" customWidth="1"/>
    <col min="14078" max="14078" width="14.140625" style="47" customWidth="1"/>
    <col min="14079" max="14079" width="9.140625" style="47"/>
    <col min="14080" max="14081" width="10.140625" style="47" bestFit="1" customWidth="1"/>
    <col min="14082" max="14083" width="9.28515625" style="47" bestFit="1" customWidth="1"/>
    <col min="14084" max="14090" width="10.140625" style="47" bestFit="1" customWidth="1"/>
    <col min="14091" max="14091" width="9.28515625" style="47" bestFit="1" customWidth="1"/>
    <col min="14092" max="14093" width="10.140625" style="47" bestFit="1" customWidth="1"/>
    <col min="14094" max="14096" width="9.28515625" style="47" bestFit="1" customWidth="1"/>
    <col min="14097" max="14099" width="10.140625" style="47" bestFit="1" customWidth="1"/>
    <col min="14100" max="14100" width="14.140625" style="47" customWidth="1"/>
    <col min="14101" max="14322" width="9.140625" style="47"/>
    <col min="14323" max="14323" width="23.140625" style="47" customWidth="1"/>
    <col min="14324" max="14325" width="9.140625" style="47"/>
    <col min="14326" max="14326" width="13" style="47" customWidth="1"/>
    <col min="14327" max="14327" width="29.28515625" style="47" customWidth="1"/>
    <col min="14328" max="14330" width="9.140625" style="47"/>
    <col min="14331" max="14331" width="14.7109375" style="47" customWidth="1"/>
    <col min="14332" max="14332" width="13.42578125" style="47" customWidth="1"/>
    <col min="14333" max="14333" width="12.7109375" style="47" customWidth="1"/>
    <col min="14334" max="14334" width="14.140625" style="47" customWidth="1"/>
    <col min="14335" max="14335" width="9.140625" style="47"/>
    <col min="14336" max="14337" width="10.140625" style="47" bestFit="1" customWidth="1"/>
    <col min="14338" max="14339" width="9.28515625" style="47" bestFit="1" customWidth="1"/>
    <col min="14340" max="14346" width="10.140625" style="47" bestFit="1" customWidth="1"/>
    <col min="14347" max="14347" width="9.28515625" style="47" bestFit="1" customWidth="1"/>
    <col min="14348" max="14349" width="10.140625" style="47" bestFit="1" customWidth="1"/>
    <col min="14350" max="14352" width="9.28515625" style="47" bestFit="1" customWidth="1"/>
    <col min="14353" max="14355" width="10.140625" style="47" bestFit="1" customWidth="1"/>
    <col min="14356" max="14356" width="14.140625" style="47" customWidth="1"/>
    <col min="14357" max="14578" width="9.140625" style="47"/>
    <col min="14579" max="14579" width="23.140625" style="47" customWidth="1"/>
    <col min="14580" max="14581" width="9.140625" style="47"/>
    <col min="14582" max="14582" width="13" style="47" customWidth="1"/>
    <col min="14583" max="14583" width="29.28515625" style="47" customWidth="1"/>
    <col min="14584" max="14586" width="9.140625" style="47"/>
    <col min="14587" max="14587" width="14.7109375" style="47" customWidth="1"/>
    <col min="14588" max="14588" width="13.42578125" style="47" customWidth="1"/>
    <col min="14589" max="14589" width="12.7109375" style="47" customWidth="1"/>
    <col min="14590" max="14590" width="14.140625" style="47" customWidth="1"/>
    <col min="14591" max="14591" width="9.140625" style="47"/>
    <col min="14592" max="14593" width="10.140625" style="47" bestFit="1" customWidth="1"/>
    <col min="14594" max="14595" width="9.28515625" style="47" bestFit="1" customWidth="1"/>
    <col min="14596" max="14602" width="10.140625" style="47" bestFit="1" customWidth="1"/>
    <col min="14603" max="14603" width="9.28515625" style="47" bestFit="1" customWidth="1"/>
    <col min="14604" max="14605" width="10.140625" style="47" bestFit="1" customWidth="1"/>
    <col min="14606" max="14608" width="9.28515625" style="47" bestFit="1" customWidth="1"/>
    <col min="14609" max="14611" width="10.140625" style="47" bestFit="1" customWidth="1"/>
    <col min="14612" max="14612" width="14.140625" style="47" customWidth="1"/>
    <col min="14613" max="14834" width="9.140625" style="47"/>
    <col min="14835" max="14835" width="23.140625" style="47" customWidth="1"/>
    <col min="14836" max="14837" width="9.140625" style="47"/>
    <col min="14838" max="14838" width="13" style="47" customWidth="1"/>
    <col min="14839" max="14839" width="29.28515625" style="47" customWidth="1"/>
    <col min="14840" max="14842" width="9.140625" style="47"/>
    <col min="14843" max="14843" width="14.7109375" style="47" customWidth="1"/>
    <col min="14844" max="14844" width="13.42578125" style="47" customWidth="1"/>
    <col min="14845" max="14845" width="12.7109375" style="47" customWidth="1"/>
    <col min="14846" max="14846" width="14.140625" style="47" customWidth="1"/>
    <col min="14847" max="14847" width="9.140625" style="47"/>
    <col min="14848" max="14849" width="10.140625" style="47" bestFit="1" customWidth="1"/>
    <col min="14850" max="14851" width="9.28515625" style="47" bestFit="1" customWidth="1"/>
    <col min="14852" max="14858" width="10.140625" style="47" bestFit="1" customWidth="1"/>
    <col min="14859" max="14859" width="9.28515625" style="47" bestFit="1" customWidth="1"/>
    <col min="14860" max="14861" width="10.140625" style="47" bestFit="1" customWidth="1"/>
    <col min="14862" max="14864" width="9.28515625" style="47" bestFit="1" customWidth="1"/>
    <col min="14865" max="14867" width="10.140625" style="47" bestFit="1" customWidth="1"/>
    <col min="14868" max="14868" width="14.140625" style="47" customWidth="1"/>
    <col min="14869" max="15090" width="9.140625" style="47"/>
    <col min="15091" max="15091" width="23.140625" style="47" customWidth="1"/>
    <col min="15092" max="15093" width="9.140625" style="47"/>
    <col min="15094" max="15094" width="13" style="47" customWidth="1"/>
    <col min="15095" max="15095" width="29.28515625" style="47" customWidth="1"/>
    <col min="15096" max="15098" width="9.140625" style="47"/>
    <col min="15099" max="15099" width="14.7109375" style="47" customWidth="1"/>
    <col min="15100" max="15100" width="13.42578125" style="47" customWidth="1"/>
    <col min="15101" max="15101" width="12.7109375" style="47" customWidth="1"/>
    <col min="15102" max="15102" width="14.140625" style="47" customWidth="1"/>
    <col min="15103" max="15103" width="9.140625" style="47"/>
    <col min="15104" max="15105" width="10.140625" style="47" bestFit="1" customWidth="1"/>
    <col min="15106" max="15107" width="9.28515625" style="47" bestFit="1" customWidth="1"/>
    <col min="15108" max="15114" width="10.140625" style="47" bestFit="1" customWidth="1"/>
    <col min="15115" max="15115" width="9.28515625" style="47" bestFit="1" customWidth="1"/>
    <col min="15116" max="15117" width="10.140625" style="47" bestFit="1" customWidth="1"/>
    <col min="15118" max="15120" width="9.28515625" style="47" bestFit="1" customWidth="1"/>
    <col min="15121" max="15123" width="10.140625" style="47" bestFit="1" customWidth="1"/>
    <col min="15124" max="15124" width="14.140625" style="47" customWidth="1"/>
    <col min="15125" max="15346" width="9.140625" style="47"/>
    <col min="15347" max="15347" width="23.140625" style="47" customWidth="1"/>
    <col min="15348" max="15349" width="9.140625" style="47"/>
    <col min="15350" max="15350" width="13" style="47" customWidth="1"/>
    <col min="15351" max="15351" width="29.28515625" style="47" customWidth="1"/>
    <col min="15352" max="15354" width="9.140625" style="47"/>
    <col min="15355" max="15355" width="14.7109375" style="47" customWidth="1"/>
    <col min="15356" max="15356" width="13.42578125" style="47" customWidth="1"/>
    <col min="15357" max="15357" width="12.7109375" style="47" customWidth="1"/>
    <col min="15358" max="15358" width="14.140625" style="47" customWidth="1"/>
    <col min="15359" max="15359" width="9.140625" style="47"/>
    <col min="15360" max="15361" width="10.140625" style="47" bestFit="1" customWidth="1"/>
    <col min="15362" max="15363" width="9.28515625" style="47" bestFit="1" customWidth="1"/>
    <col min="15364" max="15370" width="10.140625" style="47" bestFit="1" customWidth="1"/>
    <col min="15371" max="15371" width="9.28515625" style="47" bestFit="1" customWidth="1"/>
    <col min="15372" max="15373" width="10.140625" style="47" bestFit="1" customWidth="1"/>
    <col min="15374" max="15376" width="9.28515625" style="47" bestFit="1" customWidth="1"/>
    <col min="15377" max="15379" width="10.140625" style="47" bestFit="1" customWidth="1"/>
    <col min="15380" max="15380" width="14.140625" style="47" customWidth="1"/>
    <col min="15381" max="15602" width="9.140625" style="47"/>
    <col min="15603" max="15603" width="23.140625" style="47" customWidth="1"/>
    <col min="15604" max="15605" width="9.140625" style="47"/>
    <col min="15606" max="15606" width="13" style="47" customWidth="1"/>
    <col min="15607" max="15607" width="29.28515625" style="47" customWidth="1"/>
    <col min="15608" max="15610" width="9.140625" style="47"/>
    <col min="15611" max="15611" width="14.7109375" style="47" customWidth="1"/>
    <col min="15612" max="15612" width="13.42578125" style="47" customWidth="1"/>
    <col min="15613" max="15613" width="12.7109375" style="47" customWidth="1"/>
    <col min="15614" max="15614" width="14.140625" style="47" customWidth="1"/>
    <col min="15615" max="15615" width="9.140625" style="47"/>
    <col min="15616" max="15617" width="10.140625" style="47" bestFit="1" customWidth="1"/>
    <col min="15618" max="15619" width="9.28515625" style="47" bestFit="1" customWidth="1"/>
    <col min="15620" max="15626" width="10.140625" style="47" bestFit="1" customWidth="1"/>
    <col min="15627" max="15627" width="9.28515625" style="47" bestFit="1" customWidth="1"/>
    <col min="15628" max="15629" width="10.140625" style="47" bestFit="1" customWidth="1"/>
    <col min="15630" max="15632" width="9.28515625" style="47" bestFit="1" customWidth="1"/>
    <col min="15633" max="15635" width="10.140625" style="47" bestFit="1" customWidth="1"/>
    <col min="15636" max="15636" width="14.140625" style="47" customWidth="1"/>
    <col min="15637" max="15858" width="9.140625" style="47"/>
    <col min="15859" max="15859" width="23.140625" style="47" customWidth="1"/>
    <col min="15860" max="15861" width="9.140625" style="47"/>
    <col min="15862" max="15862" width="13" style="47" customWidth="1"/>
    <col min="15863" max="15863" width="29.28515625" style="47" customWidth="1"/>
    <col min="15864" max="15866" width="9.140625" style="47"/>
    <col min="15867" max="15867" width="14.7109375" style="47" customWidth="1"/>
    <col min="15868" max="15868" width="13.42578125" style="47" customWidth="1"/>
    <col min="15869" max="15869" width="12.7109375" style="47" customWidth="1"/>
    <col min="15870" max="15870" width="14.140625" style="47" customWidth="1"/>
    <col min="15871" max="15871" width="9.140625" style="47"/>
    <col min="15872" max="15873" width="10.140625" style="47" bestFit="1" customWidth="1"/>
    <col min="15874" max="15875" width="9.28515625" style="47" bestFit="1" customWidth="1"/>
    <col min="15876" max="15882" width="10.140625" style="47" bestFit="1" customWidth="1"/>
    <col min="15883" max="15883" width="9.28515625" style="47" bestFit="1" customWidth="1"/>
    <col min="15884" max="15885" width="10.140625" style="47" bestFit="1" customWidth="1"/>
    <col min="15886" max="15888" width="9.28515625" style="47" bestFit="1" customWidth="1"/>
    <col min="15889" max="15891" width="10.140625" style="47" bestFit="1" customWidth="1"/>
    <col min="15892" max="15892" width="14.140625" style="47" customWidth="1"/>
    <col min="15893" max="16114" width="9.140625" style="47"/>
    <col min="16115" max="16115" width="23.140625" style="47" customWidth="1"/>
    <col min="16116" max="16117" width="9.140625" style="47"/>
    <col min="16118" max="16118" width="13" style="47" customWidth="1"/>
    <col min="16119" max="16119" width="29.28515625" style="47" customWidth="1"/>
    <col min="16120" max="16122" width="9.140625" style="47"/>
    <col min="16123" max="16123" width="14.7109375" style="47" customWidth="1"/>
    <col min="16124" max="16124" width="13.42578125" style="47" customWidth="1"/>
    <col min="16125" max="16125" width="12.7109375" style="47" customWidth="1"/>
    <col min="16126" max="16126" width="14.140625" style="47" customWidth="1"/>
    <col min="16127" max="16127" width="9.140625" style="47"/>
    <col min="16128" max="16129" width="10.140625" style="47" bestFit="1" customWidth="1"/>
    <col min="16130" max="16131" width="9.28515625" style="47" bestFit="1" customWidth="1"/>
    <col min="16132" max="16138" width="10.140625" style="47" bestFit="1" customWidth="1"/>
    <col min="16139" max="16139" width="9.28515625" style="47" bestFit="1" customWidth="1"/>
    <col min="16140" max="16141" width="10.140625" style="47" bestFit="1" customWidth="1"/>
    <col min="16142" max="16144" width="9.28515625" style="47" bestFit="1" customWidth="1"/>
    <col min="16145" max="16147" width="10.140625" style="47" bestFit="1" customWidth="1"/>
    <col min="16148" max="16148" width="14.140625" style="47" customWidth="1"/>
    <col min="16149" max="16384" width="9.140625" style="47"/>
  </cols>
  <sheetData>
    <row r="1" spans="1:21" s="2" customFormat="1" ht="48.75" thickTop="1" thickBot="1" x14ac:dyDescent="0.3">
      <c r="A1" s="98" t="s">
        <v>91</v>
      </c>
      <c r="B1" s="86" t="s">
        <v>1</v>
      </c>
      <c r="C1" s="86" t="s">
        <v>4</v>
      </c>
      <c r="D1" s="89" t="s">
        <v>5</v>
      </c>
      <c r="E1" s="86" t="s">
        <v>6</v>
      </c>
      <c r="F1" s="86" t="s">
        <v>192</v>
      </c>
      <c r="G1" s="88" t="s">
        <v>8</v>
      </c>
      <c r="H1" s="88" t="s">
        <v>9</v>
      </c>
      <c r="I1" s="88" t="s">
        <v>10</v>
      </c>
      <c r="J1" s="88" t="s">
        <v>11</v>
      </c>
      <c r="K1" s="90" t="s">
        <v>12</v>
      </c>
      <c r="L1" s="82" t="s">
        <v>13</v>
      </c>
      <c r="M1" s="16" t="s">
        <v>14</v>
      </c>
      <c r="N1" s="16" t="s">
        <v>15</v>
      </c>
      <c r="O1" s="16" t="s">
        <v>16</v>
      </c>
      <c r="P1" s="16" t="s">
        <v>17</v>
      </c>
      <c r="Q1" s="16" t="s">
        <v>18</v>
      </c>
      <c r="R1" s="16" t="s">
        <v>19</v>
      </c>
      <c r="S1" s="16" t="s">
        <v>20</v>
      </c>
      <c r="T1" s="16" t="s">
        <v>21</v>
      </c>
    </row>
    <row r="2" spans="1:21" s="2" customFormat="1" ht="15.75" x14ac:dyDescent="0.25">
      <c r="A2" s="91"/>
      <c r="B2" s="18"/>
      <c r="C2" s="19"/>
      <c r="D2" s="20"/>
      <c r="E2" s="21"/>
      <c r="F2" s="21"/>
      <c r="G2" s="21"/>
      <c r="H2" s="21"/>
      <c r="I2" s="21"/>
      <c r="J2" s="21"/>
      <c r="K2" s="92"/>
      <c r="L2" s="83"/>
      <c r="M2" s="17"/>
      <c r="N2" s="17"/>
      <c r="O2" s="17"/>
      <c r="P2" s="17"/>
      <c r="Q2" s="17"/>
      <c r="R2" s="17"/>
      <c r="S2" s="17"/>
      <c r="T2" s="17"/>
    </row>
    <row r="3" spans="1:21" s="2" customFormat="1" ht="15.75" x14ac:dyDescent="0.25">
      <c r="A3" s="94" t="s">
        <v>111</v>
      </c>
      <c r="B3" s="9"/>
      <c r="C3" s="3">
        <v>116000</v>
      </c>
      <c r="D3" s="3" t="s">
        <v>112</v>
      </c>
      <c r="E3" s="5" t="s">
        <v>24</v>
      </c>
      <c r="F3" s="6"/>
      <c r="G3" s="1">
        <v>5780</v>
      </c>
      <c r="H3" s="6">
        <v>5962.66</v>
      </c>
      <c r="I3" s="6">
        <v>6013.93</v>
      </c>
      <c r="J3" s="6">
        <v>6134.26</v>
      </c>
      <c r="K3" s="93">
        <v>6256.89</v>
      </c>
      <c r="L3" s="84">
        <v>6380</v>
      </c>
      <c r="M3" s="1">
        <v>6542.94</v>
      </c>
      <c r="N3" s="1">
        <v>6639.85</v>
      </c>
      <c r="O3" s="1">
        <v>6772.65</v>
      </c>
      <c r="P3" s="1">
        <v>6908.1</v>
      </c>
      <c r="Q3" s="1"/>
      <c r="R3" s="1"/>
      <c r="S3" s="1"/>
      <c r="T3" s="1"/>
    </row>
    <row r="4" spans="1:21" s="2" customFormat="1" ht="15.75" x14ac:dyDescent="0.25">
      <c r="A4" s="94"/>
      <c r="B4" s="9"/>
      <c r="C4" s="3"/>
      <c r="D4" s="3"/>
      <c r="E4" s="5" t="s">
        <v>113</v>
      </c>
      <c r="F4" s="6"/>
      <c r="G4" s="1">
        <v>1265</v>
      </c>
      <c r="H4" s="6">
        <v>1150.25</v>
      </c>
      <c r="I4" s="6">
        <v>1002.34</v>
      </c>
      <c r="J4" s="6">
        <v>912.73</v>
      </c>
      <c r="K4" s="93">
        <v>789.38</v>
      </c>
      <c r="L4" s="84">
        <v>664.25</v>
      </c>
      <c r="M4" s="1">
        <v>356.61</v>
      </c>
      <c r="N4" s="1">
        <v>403.41</v>
      </c>
      <c r="O4" s="1">
        <v>273.62</v>
      </c>
      <c r="P4" s="1">
        <v>138.16</v>
      </c>
      <c r="Q4" s="1"/>
      <c r="R4" s="1"/>
      <c r="S4" s="1"/>
      <c r="T4" s="1"/>
    </row>
    <row r="5" spans="1:21" s="2" customFormat="1" ht="15.75" x14ac:dyDescent="0.25">
      <c r="A5" s="94" t="s">
        <v>114</v>
      </c>
      <c r="B5" s="9"/>
      <c r="C5" s="3">
        <v>688800</v>
      </c>
      <c r="D5" s="3" t="s">
        <v>115</v>
      </c>
      <c r="E5" s="5" t="s">
        <v>24</v>
      </c>
      <c r="F5" s="6"/>
      <c r="G5" s="1">
        <v>43200</v>
      </c>
      <c r="H5" s="1">
        <v>43200</v>
      </c>
      <c r="I5" s="1">
        <v>43200</v>
      </c>
      <c r="J5" s="1">
        <v>43200</v>
      </c>
      <c r="K5" s="212">
        <v>43200</v>
      </c>
      <c r="L5" s="84">
        <v>43200</v>
      </c>
      <c r="M5" s="1">
        <v>43200</v>
      </c>
      <c r="N5" s="1">
        <v>43200</v>
      </c>
      <c r="O5" s="1">
        <v>43200</v>
      </c>
      <c r="P5" s="1">
        <v>43200</v>
      </c>
      <c r="Q5" s="1"/>
      <c r="R5" s="1"/>
      <c r="S5" s="1"/>
      <c r="T5" s="1"/>
    </row>
    <row r="6" spans="1:21" s="2" customFormat="1" ht="15.75" x14ac:dyDescent="0.25">
      <c r="A6" s="94"/>
      <c r="B6" s="9"/>
      <c r="C6" s="3"/>
      <c r="D6" s="3"/>
      <c r="E6" s="5" t="s">
        <v>23</v>
      </c>
      <c r="F6" s="6"/>
      <c r="G6" s="1">
        <v>17387</v>
      </c>
      <c r="H6" s="6">
        <v>15761</v>
      </c>
      <c r="I6" s="6">
        <v>14068</v>
      </c>
      <c r="J6" s="6">
        <v>12312</v>
      </c>
      <c r="K6" s="93">
        <v>10503</v>
      </c>
      <c r="L6" s="84">
        <v>8652</v>
      </c>
      <c r="M6" s="1">
        <v>6743</v>
      </c>
      <c r="N6" s="1">
        <v>4847</v>
      </c>
      <c r="O6" s="1">
        <v>2891</v>
      </c>
      <c r="P6" s="1">
        <v>26</v>
      </c>
      <c r="Q6" s="1"/>
      <c r="R6" s="1"/>
      <c r="S6" s="1"/>
      <c r="T6" s="1"/>
    </row>
    <row r="7" spans="1:21" s="2" customFormat="1" ht="15.75" x14ac:dyDescent="0.25">
      <c r="A7" s="112"/>
      <c r="B7" s="9"/>
      <c r="C7" s="3"/>
      <c r="D7" s="3"/>
      <c r="E7" s="5"/>
      <c r="F7" s="6"/>
      <c r="G7" s="1"/>
      <c r="H7" s="6"/>
      <c r="I7" s="6"/>
      <c r="J7" s="6"/>
      <c r="K7" s="93"/>
      <c r="L7" s="84"/>
      <c r="M7" s="1"/>
      <c r="N7" s="1"/>
      <c r="O7" s="1"/>
      <c r="P7" s="1"/>
      <c r="Q7" s="1"/>
      <c r="R7" s="1"/>
      <c r="S7" s="1"/>
      <c r="T7" s="1"/>
    </row>
    <row r="8" spans="1:21" s="2" customFormat="1" ht="15.75" x14ac:dyDescent="0.25">
      <c r="A8" s="112" t="s">
        <v>143</v>
      </c>
      <c r="B8" s="9"/>
      <c r="C8" s="3"/>
      <c r="D8" s="3"/>
      <c r="E8" s="5" t="s">
        <v>196</v>
      </c>
      <c r="F8" s="6"/>
      <c r="G8" s="1">
        <v>294000</v>
      </c>
      <c r="H8" s="6">
        <v>294000</v>
      </c>
      <c r="I8" s="6">
        <v>294000</v>
      </c>
      <c r="J8" s="6">
        <v>295000</v>
      </c>
      <c r="K8" s="93">
        <v>295000</v>
      </c>
      <c r="L8" s="84">
        <v>298000</v>
      </c>
      <c r="M8" s="1">
        <v>298000</v>
      </c>
      <c r="N8" s="1">
        <v>300000</v>
      </c>
      <c r="O8" s="1">
        <v>300000</v>
      </c>
      <c r="P8" s="1">
        <v>305000</v>
      </c>
      <c r="Q8" s="1">
        <v>305000</v>
      </c>
      <c r="R8" s="1">
        <v>310000</v>
      </c>
      <c r="S8" s="1">
        <v>310000</v>
      </c>
      <c r="T8" s="1">
        <v>315000</v>
      </c>
    </row>
    <row r="9" spans="1:21" ht="15.75" x14ac:dyDescent="0.25">
      <c r="A9" s="75" t="s">
        <v>144</v>
      </c>
      <c r="B9" s="46"/>
      <c r="C9" s="46"/>
      <c r="D9" s="46"/>
      <c r="E9" s="46" t="s">
        <v>196</v>
      </c>
      <c r="F9" s="23"/>
      <c r="G9" s="23">
        <v>140000</v>
      </c>
      <c r="H9" s="23">
        <v>140000</v>
      </c>
      <c r="I9" s="13">
        <v>145000</v>
      </c>
      <c r="J9" s="13">
        <v>145000</v>
      </c>
      <c r="K9" s="78">
        <v>145000</v>
      </c>
      <c r="L9" s="85">
        <v>145000</v>
      </c>
      <c r="M9" s="13">
        <v>145000</v>
      </c>
      <c r="N9" s="13">
        <v>145000</v>
      </c>
      <c r="O9" s="13">
        <v>145000</v>
      </c>
      <c r="P9" s="13">
        <v>150000</v>
      </c>
      <c r="Q9" s="13">
        <v>150000</v>
      </c>
      <c r="R9" s="13">
        <v>150000</v>
      </c>
      <c r="S9" s="13">
        <v>155000</v>
      </c>
      <c r="T9" s="13">
        <v>155000</v>
      </c>
      <c r="U9" s="15"/>
    </row>
    <row r="10" spans="1:21" ht="15.75" x14ac:dyDescent="0.25">
      <c r="A10" s="75" t="s">
        <v>142</v>
      </c>
      <c r="B10" s="46"/>
      <c r="C10" s="46"/>
      <c r="D10" s="46"/>
      <c r="E10" s="46" t="s">
        <v>196</v>
      </c>
      <c r="F10" s="23"/>
      <c r="G10" s="23">
        <v>120000</v>
      </c>
      <c r="H10" s="23">
        <v>125000</v>
      </c>
      <c r="I10" s="13">
        <v>130000</v>
      </c>
      <c r="J10" s="13">
        <v>135000</v>
      </c>
      <c r="K10" s="78">
        <v>140000</v>
      </c>
      <c r="L10" s="85">
        <v>25000</v>
      </c>
      <c r="M10" s="85">
        <v>25000</v>
      </c>
      <c r="N10" s="85">
        <v>25000</v>
      </c>
      <c r="O10" s="85">
        <v>25000</v>
      </c>
      <c r="P10" s="85">
        <v>50000</v>
      </c>
      <c r="Q10" s="13">
        <v>50000</v>
      </c>
      <c r="R10" s="13">
        <v>50000</v>
      </c>
      <c r="S10" s="13">
        <v>50000</v>
      </c>
      <c r="T10" s="13">
        <v>50000</v>
      </c>
      <c r="U10" s="15"/>
    </row>
    <row r="11" spans="1:21" ht="15.75" x14ac:dyDescent="0.25">
      <c r="A11" s="75"/>
      <c r="B11" s="46"/>
      <c r="C11" s="46"/>
      <c r="D11" s="46"/>
      <c r="E11" s="46"/>
      <c r="F11" s="23"/>
      <c r="G11" s="23"/>
      <c r="H11" s="23"/>
      <c r="I11" s="13"/>
      <c r="J11" s="13"/>
      <c r="K11" s="78"/>
      <c r="L11" s="85"/>
      <c r="M11" s="85"/>
      <c r="N11" s="85"/>
      <c r="O11" s="85"/>
      <c r="P11" s="85"/>
      <c r="Q11" s="13"/>
      <c r="R11" s="13"/>
      <c r="S11" s="13"/>
      <c r="T11" s="13"/>
      <c r="U11" s="15"/>
    </row>
    <row r="12" spans="1:21" ht="15.75" x14ac:dyDescent="0.25">
      <c r="A12" s="75" t="s">
        <v>185</v>
      </c>
      <c r="B12" s="46"/>
      <c r="C12" s="46"/>
      <c r="D12" s="46"/>
      <c r="E12" s="46"/>
      <c r="F12" s="23"/>
      <c r="G12" s="23"/>
      <c r="H12" s="23"/>
      <c r="I12" s="13"/>
      <c r="J12" s="13"/>
      <c r="K12" s="78"/>
      <c r="L12" s="85"/>
      <c r="M12" s="13"/>
      <c r="N12" s="13"/>
      <c r="O12" s="13">
        <v>1000000</v>
      </c>
      <c r="P12" s="13"/>
      <c r="Q12" s="13"/>
      <c r="R12" s="13"/>
      <c r="S12" s="13"/>
      <c r="T12" s="13"/>
      <c r="U12" s="15"/>
    </row>
    <row r="13" spans="1:21" ht="15.75" x14ac:dyDescent="0.25">
      <c r="A13" s="75"/>
      <c r="B13" s="46"/>
      <c r="C13" s="46"/>
      <c r="D13" s="46"/>
      <c r="E13" s="46"/>
      <c r="F13" s="23"/>
      <c r="G13" s="23"/>
      <c r="H13" s="23"/>
      <c r="I13" s="13"/>
      <c r="J13" s="13"/>
      <c r="K13" s="78"/>
      <c r="L13" s="85"/>
      <c r="M13" s="13"/>
      <c r="N13" s="13"/>
      <c r="O13" s="13"/>
      <c r="P13" s="13"/>
      <c r="Q13" s="13"/>
      <c r="R13" s="13"/>
      <c r="S13" s="13"/>
      <c r="T13" s="13"/>
      <c r="U13" s="15"/>
    </row>
    <row r="14" spans="1:21" ht="15.75" x14ac:dyDescent="0.25">
      <c r="A14" s="75"/>
      <c r="B14" s="46"/>
      <c r="C14" s="46"/>
      <c r="D14" s="46"/>
      <c r="E14" s="46"/>
      <c r="F14" s="23"/>
      <c r="G14" s="23"/>
      <c r="H14" s="23"/>
      <c r="I14" s="13"/>
      <c r="J14" s="13"/>
      <c r="K14" s="78"/>
      <c r="L14" s="85"/>
      <c r="M14" s="13"/>
      <c r="N14" s="13"/>
      <c r="O14" s="13"/>
      <c r="P14" s="13"/>
      <c r="Q14" s="13"/>
      <c r="R14" s="13"/>
      <c r="S14" s="13"/>
      <c r="T14" s="13"/>
      <c r="U14" s="15"/>
    </row>
    <row r="15" spans="1:21" ht="15.75" x14ac:dyDescent="0.25">
      <c r="A15" s="75" t="s">
        <v>116</v>
      </c>
      <c r="B15" s="46" t="s">
        <v>11</v>
      </c>
      <c r="C15" s="46">
        <v>300000</v>
      </c>
      <c r="D15" s="46"/>
      <c r="E15" s="46"/>
      <c r="F15" s="23"/>
      <c r="G15" s="23"/>
      <c r="H15" s="23"/>
      <c r="I15" s="13"/>
      <c r="J15" s="13">
        <v>300000</v>
      </c>
      <c r="K15" s="78"/>
      <c r="L15" s="85"/>
      <c r="M15" s="13"/>
      <c r="N15" s="13"/>
      <c r="O15" s="13"/>
      <c r="P15" s="13"/>
      <c r="Q15" s="13"/>
      <c r="R15" s="13"/>
      <c r="S15" s="13"/>
      <c r="T15" s="13"/>
      <c r="U15" s="15"/>
    </row>
    <row r="16" spans="1:21" ht="15.75" x14ac:dyDescent="0.25">
      <c r="A16" s="75"/>
      <c r="B16" s="46"/>
      <c r="C16" s="46"/>
      <c r="D16" s="46"/>
      <c r="E16" s="46"/>
      <c r="F16" s="23"/>
      <c r="G16" s="23"/>
      <c r="H16" s="23"/>
      <c r="I16" s="13"/>
      <c r="J16" s="13"/>
      <c r="K16" s="78"/>
      <c r="L16" s="85"/>
      <c r="M16" s="13"/>
      <c r="N16" s="13"/>
      <c r="O16" s="13"/>
      <c r="P16" s="13"/>
      <c r="Q16" s="13"/>
      <c r="R16" s="13"/>
      <c r="S16" s="13"/>
      <c r="T16" s="13"/>
      <c r="U16" s="15"/>
    </row>
    <row r="17" spans="1:22" ht="15.75" x14ac:dyDescent="0.25">
      <c r="A17" s="75" t="s">
        <v>117</v>
      </c>
      <c r="B17" s="46" t="s">
        <v>12</v>
      </c>
      <c r="C17" s="46">
        <v>1000000</v>
      </c>
      <c r="D17" s="46"/>
      <c r="E17" s="46"/>
      <c r="F17" s="23"/>
      <c r="G17" s="23"/>
      <c r="H17" s="23"/>
      <c r="I17" s="13"/>
      <c r="J17" s="13"/>
      <c r="K17" s="78">
        <v>1000000</v>
      </c>
      <c r="L17" s="85"/>
      <c r="M17" s="13"/>
      <c r="N17" s="13"/>
      <c r="O17" s="13"/>
      <c r="P17" s="13"/>
      <c r="Q17" s="13"/>
      <c r="R17" s="13"/>
      <c r="S17" s="13"/>
      <c r="T17" s="13"/>
      <c r="U17" s="15"/>
    </row>
    <row r="18" spans="1:22" ht="15.75" x14ac:dyDescent="0.25">
      <c r="A18" s="75"/>
      <c r="B18" s="46"/>
      <c r="C18" s="46"/>
      <c r="D18" s="46"/>
      <c r="E18" s="46"/>
      <c r="F18" s="23"/>
      <c r="G18" s="23"/>
      <c r="H18" s="23"/>
      <c r="I18" s="13"/>
      <c r="J18" s="13"/>
      <c r="K18" s="78"/>
      <c r="L18" s="85"/>
      <c r="M18" s="13"/>
      <c r="N18" s="13"/>
      <c r="O18" s="13"/>
      <c r="P18" s="13"/>
      <c r="Q18" s="13"/>
      <c r="R18" s="13"/>
      <c r="S18" s="13"/>
      <c r="T18" s="13"/>
      <c r="U18" s="15"/>
    </row>
    <row r="19" spans="1:22" ht="15.75" x14ac:dyDescent="0.25">
      <c r="A19" s="75" t="s">
        <v>118</v>
      </c>
      <c r="B19" s="46" t="s">
        <v>12</v>
      </c>
      <c r="C19" s="46">
        <v>1000000</v>
      </c>
      <c r="D19" s="46"/>
      <c r="E19" s="46"/>
      <c r="F19" s="23"/>
      <c r="G19" s="23"/>
      <c r="H19" s="23"/>
      <c r="I19" s="13"/>
      <c r="J19" s="13"/>
      <c r="K19" s="78">
        <v>1000000</v>
      </c>
      <c r="L19" s="85"/>
      <c r="M19" s="13"/>
      <c r="N19" s="13"/>
      <c r="O19" s="13"/>
      <c r="P19" s="13"/>
      <c r="Q19" s="13"/>
      <c r="R19" s="13"/>
      <c r="S19" s="13"/>
      <c r="T19" s="13"/>
      <c r="U19" s="15"/>
    </row>
    <row r="20" spans="1:22" ht="16.5" thickBot="1" x14ac:dyDescent="0.3">
      <c r="A20" s="184"/>
      <c r="B20" s="203"/>
      <c r="C20" s="203"/>
      <c r="D20" s="203"/>
      <c r="E20" s="203"/>
      <c r="F20" s="181"/>
      <c r="G20" s="181"/>
      <c r="H20" s="181"/>
      <c r="I20" s="144"/>
      <c r="J20" s="144"/>
      <c r="K20" s="213"/>
      <c r="L20" s="185"/>
      <c r="M20" s="144"/>
      <c r="N20" s="144"/>
      <c r="O20" s="144"/>
      <c r="P20" s="144"/>
      <c r="Q20" s="144"/>
      <c r="R20" s="144"/>
      <c r="S20" s="144"/>
      <c r="T20" s="144"/>
      <c r="U20" s="15"/>
    </row>
    <row r="21" spans="1:22" ht="16.5" thickTop="1" x14ac:dyDescent="0.25">
      <c r="A21" s="186" t="s">
        <v>27</v>
      </c>
      <c r="B21" s="243"/>
      <c r="C21" s="243"/>
      <c r="D21" s="243"/>
      <c r="E21" s="243"/>
      <c r="F21" s="244"/>
      <c r="G21" s="244"/>
      <c r="H21" s="244"/>
      <c r="I21" s="187"/>
      <c r="J21" s="187"/>
      <c r="K21" s="245"/>
      <c r="L21" s="188"/>
      <c r="M21" s="187"/>
      <c r="N21" s="187"/>
      <c r="O21" s="187"/>
      <c r="P21" s="187"/>
      <c r="Q21" s="187"/>
      <c r="R21" s="187"/>
      <c r="S21" s="187"/>
      <c r="T21" s="187"/>
      <c r="U21" s="15"/>
    </row>
    <row r="22" spans="1:22" ht="16.5" thickBot="1" x14ac:dyDescent="0.3">
      <c r="A22" s="184" t="s">
        <v>28</v>
      </c>
      <c r="B22" s="203"/>
      <c r="C22" s="203"/>
      <c r="D22" s="203"/>
      <c r="E22" s="203"/>
      <c r="F22" s="181"/>
      <c r="G22" s="181"/>
      <c r="H22" s="181"/>
      <c r="I22" s="144"/>
      <c r="J22" s="144"/>
      <c r="K22" s="213"/>
      <c r="L22" s="185"/>
      <c r="M22" s="144"/>
      <c r="N22" s="144"/>
      <c r="O22" s="144"/>
      <c r="P22" s="144"/>
      <c r="Q22" s="144"/>
      <c r="R22" s="144"/>
      <c r="S22" s="144"/>
      <c r="T22" s="144"/>
      <c r="U22" s="15"/>
    </row>
    <row r="23" spans="1:22" ht="16.5" thickTop="1" x14ac:dyDescent="0.25">
      <c r="A23" s="195" t="s">
        <v>120</v>
      </c>
      <c r="B23" s="246"/>
      <c r="C23" s="246"/>
      <c r="D23" s="246"/>
      <c r="E23" s="246"/>
      <c r="F23" s="247"/>
      <c r="G23" s="247"/>
      <c r="H23" s="247"/>
      <c r="I23" s="196"/>
      <c r="J23" s="196">
        <v>-150000</v>
      </c>
      <c r="K23" s="248"/>
      <c r="L23" s="197"/>
      <c r="M23" s="196"/>
      <c r="N23" s="196"/>
      <c r="O23" s="196"/>
      <c r="P23" s="196"/>
      <c r="Q23" s="196"/>
      <c r="R23" s="196"/>
      <c r="S23" s="196"/>
      <c r="T23" s="196"/>
      <c r="U23" s="15"/>
    </row>
    <row r="24" spans="1:22" ht="15.75" x14ac:dyDescent="0.25">
      <c r="A24" s="79" t="s">
        <v>121</v>
      </c>
      <c r="B24" s="249"/>
      <c r="C24" s="249"/>
      <c r="D24" s="249"/>
      <c r="E24" s="249"/>
      <c r="F24" s="250"/>
      <c r="G24" s="250"/>
      <c r="H24" s="250"/>
      <c r="I24" s="198"/>
      <c r="J24" s="198"/>
      <c r="K24" s="251">
        <v>-800000</v>
      </c>
      <c r="L24" s="199"/>
      <c r="M24" s="198"/>
      <c r="N24" s="198"/>
      <c r="O24" s="198"/>
      <c r="P24" s="198"/>
      <c r="Q24" s="198"/>
      <c r="R24" s="198"/>
      <c r="S24" s="198"/>
      <c r="T24" s="198"/>
      <c r="U24" s="15"/>
    </row>
    <row r="25" spans="1:22" ht="16.5" thickBot="1" x14ac:dyDescent="0.3">
      <c r="A25" s="200" t="s">
        <v>122</v>
      </c>
      <c r="B25" s="252"/>
      <c r="C25" s="252"/>
      <c r="D25" s="252"/>
      <c r="E25" s="252"/>
      <c r="F25" s="253"/>
      <c r="G25" s="253"/>
      <c r="H25" s="253"/>
      <c r="I25" s="201"/>
      <c r="J25" s="201"/>
      <c r="K25" s="254">
        <v>-800000</v>
      </c>
      <c r="L25" s="202"/>
      <c r="M25" s="201"/>
      <c r="N25" s="201"/>
      <c r="O25" s="201"/>
      <c r="P25" s="201"/>
      <c r="Q25" s="201"/>
      <c r="R25" s="201"/>
      <c r="S25" s="201"/>
      <c r="T25" s="201"/>
      <c r="U25" s="15"/>
    </row>
    <row r="26" spans="1:22" ht="16.5" thickTop="1" x14ac:dyDescent="0.25">
      <c r="A26" s="189" t="s">
        <v>182</v>
      </c>
      <c r="B26" s="204"/>
      <c r="C26" s="204"/>
      <c r="D26" s="204"/>
      <c r="E26" s="204"/>
      <c r="F26" s="205"/>
      <c r="G26" s="205"/>
      <c r="H26" s="205"/>
      <c r="I26" s="190"/>
      <c r="J26" s="190"/>
      <c r="K26" s="255"/>
      <c r="L26" s="191"/>
      <c r="M26" s="190"/>
      <c r="N26" s="190"/>
      <c r="O26" s="190">
        <v>-1000000</v>
      </c>
      <c r="P26" s="190"/>
      <c r="Q26" s="190"/>
      <c r="R26" s="190"/>
      <c r="S26" s="190"/>
      <c r="T26" s="190"/>
      <c r="U26" s="15"/>
    </row>
    <row r="27" spans="1:22" ht="15.75" x14ac:dyDescent="0.25">
      <c r="A27" s="75" t="s">
        <v>183</v>
      </c>
      <c r="B27" s="46"/>
      <c r="C27" s="46"/>
      <c r="D27" s="46"/>
      <c r="E27" s="256"/>
      <c r="F27" s="23"/>
      <c r="G27" s="23"/>
      <c r="H27" s="23"/>
      <c r="I27" s="13"/>
      <c r="J27" s="13"/>
      <c r="K27" s="78"/>
      <c r="L27" s="85"/>
      <c r="M27" s="13"/>
      <c r="N27" s="13"/>
      <c r="O27" s="13"/>
      <c r="P27" s="13"/>
      <c r="Q27" s="13"/>
      <c r="R27" s="13"/>
      <c r="S27" s="13"/>
      <c r="T27" s="13"/>
      <c r="U27" s="15"/>
    </row>
    <row r="28" spans="1:22" ht="16.5" thickBot="1" x14ac:dyDescent="0.3">
      <c r="A28" s="192" t="s">
        <v>184</v>
      </c>
      <c r="B28" s="257"/>
      <c r="C28" s="257"/>
      <c r="D28" s="257"/>
      <c r="E28" s="258"/>
      <c r="F28" s="183"/>
      <c r="G28" s="183"/>
      <c r="H28" s="183"/>
      <c r="I28" s="193"/>
      <c r="J28" s="193"/>
      <c r="K28" s="215">
        <v>-150000</v>
      </c>
      <c r="L28" s="194"/>
      <c r="M28" s="193"/>
      <c r="N28" s="193"/>
      <c r="O28" s="193"/>
      <c r="P28" s="193"/>
      <c r="Q28" s="193"/>
      <c r="R28" s="193"/>
      <c r="S28" s="193"/>
      <c r="T28" s="193"/>
      <c r="U28" s="15"/>
    </row>
    <row r="29" spans="1:22" s="2" customFormat="1" ht="16.5" thickTop="1" x14ac:dyDescent="0.25">
      <c r="A29" s="94"/>
      <c r="B29" s="9"/>
      <c r="C29" s="3"/>
      <c r="D29" s="3"/>
      <c r="E29" s="5"/>
      <c r="F29" s="6"/>
      <c r="G29" s="1"/>
      <c r="H29" s="6"/>
      <c r="I29" s="6"/>
      <c r="J29" s="6"/>
      <c r="K29" s="93"/>
      <c r="L29" s="84"/>
      <c r="M29" s="1"/>
      <c r="N29" s="1"/>
      <c r="O29" s="1"/>
      <c r="P29" s="1"/>
      <c r="Q29" s="1"/>
      <c r="R29" s="1"/>
      <c r="S29" s="1"/>
      <c r="T29" s="1"/>
    </row>
    <row r="30" spans="1:22" s="51" customFormat="1" ht="15.75" x14ac:dyDescent="0.25">
      <c r="A30" s="77" t="s">
        <v>37</v>
      </c>
      <c r="B30" s="23"/>
      <c r="C30" s="23"/>
      <c r="D30" s="23"/>
      <c r="E30" s="53"/>
      <c r="F30" s="53"/>
      <c r="G30" s="23">
        <f t="shared" ref="G30:T30" si="0">SUM(G3:G29)</f>
        <v>621632</v>
      </c>
      <c r="H30" s="23">
        <f t="shared" si="0"/>
        <v>625073.91</v>
      </c>
      <c r="I30" s="23">
        <f t="shared" si="0"/>
        <v>633284.27</v>
      </c>
      <c r="J30" s="23">
        <f t="shared" si="0"/>
        <v>787558.99</v>
      </c>
      <c r="K30" s="78">
        <f t="shared" si="0"/>
        <v>890749.27</v>
      </c>
      <c r="L30" s="62">
        <f t="shared" si="0"/>
        <v>526896.25</v>
      </c>
      <c r="M30" s="23">
        <f t="shared" si="0"/>
        <v>524842.55000000005</v>
      </c>
      <c r="N30" s="23">
        <f t="shared" si="0"/>
        <v>525090.26</v>
      </c>
      <c r="O30" s="23">
        <f t="shared" si="0"/>
        <v>523137.27</v>
      </c>
      <c r="P30" s="23">
        <f t="shared" si="0"/>
        <v>555272.26</v>
      </c>
      <c r="Q30" s="23">
        <f t="shared" si="0"/>
        <v>505000</v>
      </c>
      <c r="R30" s="23">
        <f t="shared" si="0"/>
        <v>510000</v>
      </c>
      <c r="S30" s="23">
        <f t="shared" si="0"/>
        <v>515000</v>
      </c>
      <c r="T30" s="23">
        <f t="shared" si="0"/>
        <v>520000</v>
      </c>
      <c r="V30" s="54"/>
    </row>
    <row r="31" spans="1:22" ht="15.75" x14ac:dyDescent="0.25">
      <c r="A31" s="75" t="s">
        <v>26</v>
      </c>
      <c r="B31" s="46"/>
      <c r="C31" s="46"/>
      <c r="D31" s="46"/>
      <c r="E31" s="46"/>
      <c r="F31" s="46"/>
      <c r="G31" s="23">
        <f t="shared" ref="G31:T31" si="1">-SUM(G3:G6)</f>
        <v>-67632</v>
      </c>
      <c r="H31" s="23">
        <f t="shared" si="1"/>
        <v>-66073.91</v>
      </c>
      <c r="I31" s="23">
        <f t="shared" si="1"/>
        <v>-64284.270000000004</v>
      </c>
      <c r="J31" s="23">
        <f t="shared" si="1"/>
        <v>-62558.99</v>
      </c>
      <c r="K31" s="78">
        <f t="shared" si="1"/>
        <v>-60749.270000000004</v>
      </c>
      <c r="L31" s="62">
        <f t="shared" si="1"/>
        <v>-58896.25</v>
      </c>
      <c r="M31" s="23">
        <f t="shared" si="1"/>
        <v>-56842.55</v>
      </c>
      <c r="N31" s="23">
        <f t="shared" si="1"/>
        <v>-55090.26</v>
      </c>
      <c r="O31" s="23">
        <f t="shared" si="1"/>
        <v>-53137.27</v>
      </c>
      <c r="P31" s="23">
        <f t="shared" si="1"/>
        <v>-50272.26</v>
      </c>
      <c r="Q31" s="23">
        <f t="shared" si="1"/>
        <v>0</v>
      </c>
      <c r="R31" s="23">
        <f t="shared" si="1"/>
        <v>0</v>
      </c>
      <c r="S31" s="23">
        <f t="shared" si="1"/>
        <v>0</v>
      </c>
      <c r="T31" s="23">
        <f t="shared" si="1"/>
        <v>0</v>
      </c>
      <c r="V31" s="15"/>
    </row>
    <row r="32" spans="1:22" ht="15.75" x14ac:dyDescent="0.25">
      <c r="A32" s="75" t="s">
        <v>31</v>
      </c>
      <c r="B32" s="46"/>
      <c r="C32" s="46"/>
      <c r="D32" s="46"/>
      <c r="E32" s="46"/>
      <c r="F32" s="46"/>
      <c r="G32" s="23">
        <f t="shared" ref="G32:T32" si="2">-SUM(G8:G29)</f>
        <v>-554000</v>
      </c>
      <c r="H32" s="23">
        <f t="shared" si="2"/>
        <v>-559000</v>
      </c>
      <c r="I32" s="23">
        <f t="shared" si="2"/>
        <v>-569000</v>
      </c>
      <c r="J32" s="23">
        <f t="shared" si="2"/>
        <v>-725000</v>
      </c>
      <c r="K32" s="78">
        <f t="shared" si="2"/>
        <v>-830000</v>
      </c>
      <c r="L32" s="62">
        <f t="shared" si="2"/>
        <v>-468000</v>
      </c>
      <c r="M32" s="23">
        <f t="shared" si="2"/>
        <v>-468000</v>
      </c>
      <c r="N32" s="23">
        <f t="shared" si="2"/>
        <v>-470000</v>
      </c>
      <c r="O32" s="23">
        <f t="shared" si="2"/>
        <v>-470000</v>
      </c>
      <c r="P32" s="23">
        <f t="shared" si="2"/>
        <v>-505000</v>
      </c>
      <c r="Q32" s="23">
        <f t="shared" si="2"/>
        <v>-505000</v>
      </c>
      <c r="R32" s="23">
        <f t="shared" si="2"/>
        <v>-510000</v>
      </c>
      <c r="S32" s="23">
        <f t="shared" si="2"/>
        <v>-515000</v>
      </c>
      <c r="T32" s="23">
        <f t="shared" si="2"/>
        <v>-520000</v>
      </c>
      <c r="V32" s="15"/>
    </row>
    <row r="33" spans="1:22" ht="15.75" x14ac:dyDescent="0.25">
      <c r="A33" s="75" t="s">
        <v>30</v>
      </c>
      <c r="B33" s="46"/>
      <c r="C33" s="46"/>
      <c r="D33" s="46"/>
      <c r="E33" s="46"/>
      <c r="F33" s="46"/>
      <c r="G33" s="23">
        <f t="shared" ref="G33:T33" si="3">SUM(G30:G32)</f>
        <v>0</v>
      </c>
      <c r="H33" s="23">
        <f t="shared" si="3"/>
        <v>0</v>
      </c>
      <c r="I33" s="23">
        <f t="shared" si="3"/>
        <v>0</v>
      </c>
      <c r="J33" s="23">
        <f t="shared" si="3"/>
        <v>0</v>
      </c>
      <c r="K33" s="78">
        <f t="shared" si="3"/>
        <v>0</v>
      </c>
      <c r="L33" s="62">
        <f t="shared" si="3"/>
        <v>0</v>
      </c>
      <c r="M33" s="23">
        <f t="shared" si="3"/>
        <v>0</v>
      </c>
      <c r="N33" s="23">
        <f t="shared" si="3"/>
        <v>0</v>
      </c>
      <c r="O33" s="23">
        <f t="shared" si="3"/>
        <v>0</v>
      </c>
      <c r="P33" s="23">
        <f t="shared" si="3"/>
        <v>0</v>
      </c>
      <c r="Q33" s="23">
        <f t="shared" si="3"/>
        <v>0</v>
      </c>
      <c r="R33" s="23">
        <f t="shared" si="3"/>
        <v>0</v>
      </c>
      <c r="S33" s="23">
        <f t="shared" si="3"/>
        <v>0</v>
      </c>
      <c r="T33" s="23">
        <f t="shared" si="3"/>
        <v>0</v>
      </c>
      <c r="V33" s="15"/>
    </row>
    <row r="34" spans="1:22" ht="15.75" x14ac:dyDescent="0.25">
      <c r="A34" s="75" t="s">
        <v>92</v>
      </c>
      <c r="B34" s="46"/>
      <c r="C34" s="46"/>
      <c r="D34" s="46"/>
      <c r="E34" s="46"/>
      <c r="F34" s="46"/>
      <c r="G34" s="23">
        <v>-37000</v>
      </c>
      <c r="H34" s="23">
        <v>-30000</v>
      </c>
      <c r="I34" s="23">
        <v>-30000</v>
      </c>
      <c r="J34" s="23">
        <v>-30000</v>
      </c>
      <c r="K34" s="78">
        <v>-30000</v>
      </c>
      <c r="L34" s="62">
        <v>-130000</v>
      </c>
      <c r="M34" s="23">
        <v>-130000</v>
      </c>
      <c r="N34" s="23">
        <v>-130000</v>
      </c>
      <c r="O34" s="23">
        <v>-135000</v>
      </c>
      <c r="P34" s="23">
        <v>-110000</v>
      </c>
      <c r="Q34" s="23">
        <v>-110000</v>
      </c>
      <c r="R34" s="23">
        <v>-100000</v>
      </c>
      <c r="S34" s="23">
        <v>-100000</v>
      </c>
      <c r="T34" s="23">
        <v>-100000</v>
      </c>
      <c r="V34" s="15"/>
    </row>
    <row r="35" spans="1:22" ht="15.75" x14ac:dyDescent="0.25">
      <c r="A35" s="79" t="s">
        <v>93</v>
      </c>
      <c r="B35" s="46"/>
      <c r="C35" s="46"/>
      <c r="D35" s="46"/>
      <c r="E35" s="46"/>
      <c r="F35" s="46"/>
      <c r="G35" s="23">
        <v>-5000</v>
      </c>
      <c r="H35" s="23">
        <v>-10000</v>
      </c>
      <c r="I35" s="23">
        <v>-10000</v>
      </c>
      <c r="J35" s="23">
        <v>-10000</v>
      </c>
      <c r="K35" s="78">
        <v>-10000</v>
      </c>
      <c r="L35" s="62">
        <v>-10000</v>
      </c>
      <c r="M35" s="23">
        <v>-10000</v>
      </c>
      <c r="N35" s="23">
        <v>-10000</v>
      </c>
      <c r="O35" s="23">
        <v>-10000</v>
      </c>
      <c r="P35" s="23">
        <v>-10000</v>
      </c>
      <c r="Q35" s="23">
        <v>-20000</v>
      </c>
      <c r="R35" s="23">
        <v>-20000</v>
      </c>
      <c r="S35" s="23">
        <v>-20000</v>
      </c>
      <c r="T35" s="23">
        <v>-20000</v>
      </c>
      <c r="V35" s="15"/>
    </row>
    <row r="36" spans="1:22" ht="16.5" thickBot="1" x14ac:dyDescent="0.3">
      <c r="A36" s="79" t="s">
        <v>94</v>
      </c>
      <c r="B36" s="203"/>
      <c r="C36" s="203"/>
      <c r="D36" s="203"/>
      <c r="E36" s="203"/>
      <c r="F36" s="203"/>
      <c r="G36" s="181">
        <v>-30000</v>
      </c>
      <c r="H36" s="181">
        <v>-40000</v>
      </c>
      <c r="I36" s="181">
        <v>-30000</v>
      </c>
      <c r="J36" s="181">
        <v>-30000</v>
      </c>
      <c r="K36" s="213">
        <v>-30000</v>
      </c>
      <c r="L36" s="210">
        <v>-30000</v>
      </c>
      <c r="M36" s="181">
        <v>-30000</v>
      </c>
      <c r="N36" s="181">
        <v>-30000</v>
      </c>
      <c r="O36" s="181">
        <v>-30000</v>
      </c>
      <c r="P36" s="181">
        <v>-30000</v>
      </c>
      <c r="Q36" s="181">
        <v>-50000</v>
      </c>
      <c r="R36" s="181">
        <v>-50000</v>
      </c>
      <c r="S36" s="181">
        <v>-50000</v>
      </c>
      <c r="T36" s="181">
        <v>-50000</v>
      </c>
      <c r="V36" s="15"/>
    </row>
    <row r="37" spans="1:22" s="51" customFormat="1" ht="17.25" thickTop="1" thickBot="1" x14ac:dyDescent="0.3">
      <c r="A37" s="216" t="s">
        <v>29</v>
      </c>
      <c r="B37" s="217"/>
      <c r="C37" s="209"/>
      <c r="D37" s="209"/>
      <c r="E37" s="209"/>
      <c r="F37" s="209"/>
      <c r="G37" s="209">
        <f>SUM(G31+G32+G34+G35+G36)</f>
        <v>-693632</v>
      </c>
      <c r="H37" s="209">
        <f t="shared" ref="H37:T37" si="4">SUM(H31+H32+H34+H35+H36)</f>
        <v>-705073.91</v>
      </c>
      <c r="I37" s="209">
        <f>SUM(I31+I32+I34+I35+I36)</f>
        <v>-703284.27</v>
      </c>
      <c r="J37" s="208">
        <f>SUM(J31+J32+J34+J35+J36)</f>
        <v>-857558.99</v>
      </c>
      <c r="K37" s="214">
        <f t="shared" si="4"/>
        <v>-960749.27</v>
      </c>
      <c r="L37" s="211">
        <f t="shared" si="4"/>
        <v>-696896.25</v>
      </c>
      <c r="M37" s="209">
        <f t="shared" si="4"/>
        <v>-694842.55</v>
      </c>
      <c r="N37" s="209">
        <f t="shared" si="4"/>
        <v>-695090.26</v>
      </c>
      <c r="O37" s="209">
        <f t="shared" si="4"/>
        <v>-698137.27</v>
      </c>
      <c r="P37" s="209">
        <f t="shared" si="4"/>
        <v>-705272.26</v>
      </c>
      <c r="Q37" s="209">
        <f t="shared" si="4"/>
        <v>-685000</v>
      </c>
      <c r="R37" s="209">
        <f t="shared" si="4"/>
        <v>-680000</v>
      </c>
      <c r="S37" s="209">
        <f t="shared" si="4"/>
        <v>-685000</v>
      </c>
      <c r="T37" s="209">
        <f t="shared" si="4"/>
        <v>-690000</v>
      </c>
    </row>
    <row r="38" spans="1:22" ht="16.5" thickTop="1" x14ac:dyDescent="0.25">
      <c r="A38" s="189"/>
      <c r="B38" s="204"/>
      <c r="C38" s="204"/>
      <c r="D38" s="204"/>
      <c r="E38" s="204"/>
      <c r="F38" s="204"/>
      <c r="G38" s="205"/>
      <c r="H38" s="205"/>
      <c r="I38" s="205"/>
      <c r="J38" s="190"/>
      <c r="K38" s="206"/>
      <c r="L38" s="207"/>
      <c r="M38" s="190"/>
      <c r="N38" s="190"/>
      <c r="O38" s="190"/>
      <c r="P38" s="190"/>
      <c r="Q38" s="190"/>
      <c r="R38" s="190"/>
      <c r="S38" s="190"/>
      <c r="T38" s="190"/>
      <c r="V38" s="15"/>
    </row>
    <row r="39" spans="1:22" s="51" customFormat="1" ht="15.75" x14ac:dyDescent="0.25">
      <c r="A39" s="75" t="s">
        <v>189</v>
      </c>
      <c r="B39" s="23"/>
      <c r="C39" s="23"/>
      <c r="D39" s="23"/>
      <c r="E39" s="53"/>
      <c r="F39" s="53">
        <v>344926</v>
      </c>
      <c r="G39" s="23">
        <f t="shared" ref="G39:T39" si="5">SUM(F39+G26-G34)</f>
        <v>381926</v>
      </c>
      <c r="H39" s="23">
        <f t="shared" si="5"/>
        <v>411926</v>
      </c>
      <c r="I39" s="23">
        <f t="shared" si="5"/>
        <v>441926</v>
      </c>
      <c r="J39" s="23">
        <f t="shared" si="5"/>
        <v>471926</v>
      </c>
      <c r="K39" s="78">
        <f t="shared" si="5"/>
        <v>501926</v>
      </c>
      <c r="L39" s="62">
        <f t="shared" si="5"/>
        <v>631926</v>
      </c>
      <c r="M39" s="23">
        <f t="shared" si="5"/>
        <v>761926</v>
      </c>
      <c r="N39" s="23">
        <f t="shared" si="5"/>
        <v>891926</v>
      </c>
      <c r="O39" s="23">
        <f t="shared" si="5"/>
        <v>26926</v>
      </c>
      <c r="P39" s="23">
        <f t="shared" si="5"/>
        <v>136926</v>
      </c>
      <c r="Q39" s="23">
        <f t="shared" si="5"/>
        <v>246926</v>
      </c>
      <c r="R39" s="23">
        <f t="shared" si="5"/>
        <v>346926</v>
      </c>
      <c r="S39" s="23">
        <f t="shared" si="5"/>
        <v>446926</v>
      </c>
      <c r="T39" s="23">
        <f t="shared" si="5"/>
        <v>546926</v>
      </c>
      <c r="V39" s="54"/>
    </row>
    <row r="40" spans="1:22" s="51" customFormat="1" ht="15.75" x14ac:dyDescent="0.25">
      <c r="A40" s="221" t="s">
        <v>190</v>
      </c>
      <c r="B40" s="23"/>
      <c r="C40" s="23"/>
      <c r="D40" s="23"/>
      <c r="E40" s="53"/>
      <c r="F40" s="53">
        <v>11504</v>
      </c>
      <c r="G40" s="23">
        <f t="shared" ref="G40:T40" si="6">SUM(F40+G27-G35)</f>
        <v>16504</v>
      </c>
      <c r="H40" s="23">
        <f t="shared" si="6"/>
        <v>26504</v>
      </c>
      <c r="I40" s="23">
        <f t="shared" si="6"/>
        <v>36504</v>
      </c>
      <c r="J40" s="23">
        <f t="shared" si="6"/>
        <v>46504</v>
      </c>
      <c r="K40" s="78">
        <f t="shared" si="6"/>
        <v>56504</v>
      </c>
      <c r="L40" s="62">
        <f t="shared" si="6"/>
        <v>66504</v>
      </c>
      <c r="M40" s="23">
        <f t="shared" si="6"/>
        <v>76504</v>
      </c>
      <c r="N40" s="23">
        <f t="shared" si="6"/>
        <v>86504</v>
      </c>
      <c r="O40" s="23">
        <f t="shared" si="6"/>
        <v>96504</v>
      </c>
      <c r="P40" s="23">
        <f t="shared" si="6"/>
        <v>106504</v>
      </c>
      <c r="Q40" s="23">
        <f t="shared" si="6"/>
        <v>126504</v>
      </c>
      <c r="R40" s="23">
        <f t="shared" si="6"/>
        <v>146504</v>
      </c>
      <c r="S40" s="23">
        <f t="shared" si="6"/>
        <v>166504</v>
      </c>
      <c r="T40" s="23">
        <f t="shared" si="6"/>
        <v>186504</v>
      </c>
      <c r="V40" s="54"/>
    </row>
    <row r="41" spans="1:22" s="51" customFormat="1" ht="16.5" thickBot="1" x14ac:dyDescent="0.3">
      <c r="A41" s="222" t="s">
        <v>191</v>
      </c>
      <c r="B41" s="181"/>
      <c r="C41" s="181"/>
      <c r="D41" s="181"/>
      <c r="E41" s="182"/>
      <c r="F41" s="182">
        <v>10000</v>
      </c>
      <c r="G41" s="181">
        <f t="shared" ref="G41:T41" si="7">SUM(F41+G28-G36)</f>
        <v>40000</v>
      </c>
      <c r="H41" s="181">
        <f t="shared" si="7"/>
        <v>80000</v>
      </c>
      <c r="I41" s="181">
        <f t="shared" si="7"/>
        <v>110000</v>
      </c>
      <c r="J41" s="181">
        <f t="shared" si="7"/>
        <v>140000</v>
      </c>
      <c r="K41" s="213">
        <f t="shared" si="7"/>
        <v>20000</v>
      </c>
      <c r="L41" s="210">
        <f t="shared" si="7"/>
        <v>50000</v>
      </c>
      <c r="M41" s="181">
        <f t="shared" si="7"/>
        <v>80000</v>
      </c>
      <c r="N41" s="181">
        <f t="shared" si="7"/>
        <v>110000</v>
      </c>
      <c r="O41" s="181">
        <f t="shared" si="7"/>
        <v>140000</v>
      </c>
      <c r="P41" s="181">
        <f t="shared" si="7"/>
        <v>170000</v>
      </c>
      <c r="Q41" s="181">
        <f t="shared" si="7"/>
        <v>220000</v>
      </c>
      <c r="R41" s="181">
        <f t="shared" si="7"/>
        <v>270000</v>
      </c>
      <c r="S41" s="181">
        <f t="shared" si="7"/>
        <v>320000</v>
      </c>
      <c r="T41" s="181">
        <f t="shared" si="7"/>
        <v>370000</v>
      </c>
      <c r="V41" s="54"/>
    </row>
    <row r="42" spans="1:22" s="55" customFormat="1" ht="17.25" thickTop="1" thickBot="1" x14ac:dyDescent="0.3">
      <c r="A42" s="218" t="s">
        <v>36</v>
      </c>
      <c r="B42" s="219"/>
      <c r="C42" s="219"/>
      <c r="D42" s="219"/>
      <c r="E42" s="219"/>
      <c r="F42" s="209">
        <f>SUM(F39:F41)</f>
        <v>366430</v>
      </c>
      <c r="G42" s="209">
        <f t="shared" ref="G42:T42" si="8">SUM(G39:G41)</f>
        <v>438430</v>
      </c>
      <c r="H42" s="209">
        <f t="shared" si="8"/>
        <v>518430</v>
      </c>
      <c r="I42" s="209">
        <f t="shared" si="8"/>
        <v>588430</v>
      </c>
      <c r="J42" s="209">
        <f t="shared" si="8"/>
        <v>658430</v>
      </c>
      <c r="K42" s="220">
        <f t="shared" si="8"/>
        <v>578430</v>
      </c>
      <c r="L42" s="211">
        <f t="shared" si="8"/>
        <v>748430</v>
      </c>
      <c r="M42" s="209">
        <f t="shared" si="8"/>
        <v>918430</v>
      </c>
      <c r="N42" s="209">
        <f t="shared" si="8"/>
        <v>1088430</v>
      </c>
      <c r="O42" s="209">
        <f t="shared" si="8"/>
        <v>263430</v>
      </c>
      <c r="P42" s="209">
        <f t="shared" si="8"/>
        <v>413430</v>
      </c>
      <c r="Q42" s="209">
        <f t="shared" si="8"/>
        <v>593430</v>
      </c>
      <c r="R42" s="209">
        <f t="shared" si="8"/>
        <v>763430</v>
      </c>
      <c r="S42" s="209">
        <f t="shared" si="8"/>
        <v>933430</v>
      </c>
      <c r="T42" s="209">
        <f t="shared" si="8"/>
        <v>1103430</v>
      </c>
    </row>
    <row r="43" spans="1:22" ht="15.75" thickTop="1" x14ac:dyDescent="0.2">
      <c r="A43" s="2"/>
      <c r="B43" s="2"/>
    </row>
    <row r="44" spans="1:22" x14ac:dyDescent="0.2">
      <c r="A44" s="2"/>
      <c r="B44" s="2"/>
    </row>
    <row r="45" spans="1:22" x14ac:dyDescent="0.2">
      <c r="A45" s="2"/>
      <c r="B45" s="2"/>
    </row>
    <row r="46" spans="1:22" x14ac:dyDescent="0.2">
      <c r="A46" s="2"/>
      <c r="B46" s="2"/>
    </row>
    <row r="47" spans="1:22" x14ac:dyDescent="0.2">
      <c r="A47" s="2"/>
      <c r="B47" s="2"/>
    </row>
    <row r="48" spans="1:22" x14ac:dyDescent="0.2">
      <c r="A48" s="2"/>
      <c r="B48" s="2"/>
    </row>
    <row r="49" spans="1:2" x14ac:dyDescent="0.2">
      <c r="A49" s="2"/>
      <c r="B49" s="2"/>
    </row>
    <row r="50" spans="1:2" x14ac:dyDescent="0.2">
      <c r="A50" s="2"/>
      <c r="B50" s="2"/>
    </row>
    <row r="51" spans="1:2" x14ac:dyDescent="0.2">
      <c r="A51" s="2"/>
      <c r="B51" s="2"/>
    </row>
    <row r="52" spans="1:2" x14ac:dyDescent="0.2">
      <c r="A52" s="2"/>
      <c r="B52" s="2"/>
    </row>
    <row r="53" spans="1:2" x14ac:dyDescent="0.2">
      <c r="A53" s="2"/>
      <c r="B53" s="2"/>
    </row>
    <row r="54" spans="1:2" x14ac:dyDescent="0.2">
      <c r="A54" s="2"/>
      <c r="B54" s="2"/>
    </row>
  </sheetData>
  <pageMargins left="0.7" right="0.7" top="0.75" bottom="0.75" header="0.3" footer="0.3"/>
  <pageSetup scale="72" fitToWidth="2" fitToHeight="2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DFE86-7C51-4A3A-9B3F-585B578889B3}">
  <dimension ref="A1:Y1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20" sqref="P20"/>
    </sheetView>
  </sheetViews>
  <sheetFormatPr defaultColWidth="9.140625" defaultRowHeight="15" x14ac:dyDescent="0.2"/>
  <cols>
    <col min="1" max="1" width="48.28515625" style="48" customWidth="1"/>
    <col min="2" max="2" width="14.5703125" style="48" customWidth="1"/>
    <col min="3" max="4" width="13.140625" style="48" customWidth="1"/>
    <col min="5" max="5" width="14.7109375" style="48" customWidth="1"/>
    <col min="6" max="6" width="12.7109375" style="48" customWidth="1"/>
    <col min="7" max="7" width="24" style="48" customWidth="1"/>
    <col min="8" max="8" width="13.28515625" style="48" customWidth="1"/>
    <col min="9" max="9" width="10.28515625" style="48" customWidth="1"/>
    <col min="10" max="10" width="15" style="48" customWidth="1"/>
    <col min="11" max="11" width="11" style="48" customWidth="1"/>
    <col min="12" max="12" width="12.140625" style="48" customWidth="1"/>
    <col min="13" max="13" width="12.85546875" style="48" customWidth="1"/>
    <col min="14" max="14" width="12.85546875" style="43" customWidth="1"/>
    <col min="15" max="15" width="11" style="48" customWidth="1"/>
    <col min="16" max="16" width="10.5703125" style="48" bestFit="1" customWidth="1"/>
    <col min="17" max="17" width="10.7109375" style="48" bestFit="1" customWidth="1"/>
    <col min="18" max="18" width="13.42578125" style="48" customWidth="1"/>
    <col min="19" max="19" width="13.140625" style="48" customWidth="1"/>
    <col min="20" max="20" width="15.140625" style="48" customWidth="1"/>
    <col min="21" max="21" width="13.7109375" style="48" customWidth="1"/>
    <col min="22" max="22" width="13" style="48" customWidth="1"/>
    <col min="23" max="23" width="13.85546875" style="48" customWidth="1"/>
    <col min="24" max="24" width="16.28515625" style="48" customWidth="1"/>
    <col min="25" max="16384" width="9.140625" style="48"/>
  </cols>
  <sheetData>
    <row r="1" spans="1:25" s="43" customFormat="1" ht="48.75" thickTop="1" thickBot="1" x14ac:dyDescent="0.3">
      <c r="A1" s="63" t="s">
        <v>32</v>
      </c>
      <c r="B1" s="64" t="s">
        <v>0</v>
      </c>
      <c r="C1" s="64" t="s">
        <v>1</v>
      </c>
      <c r="D1" s="65" t="s">
        <v>2</v>
      </c>
      <c r="E1" s="66" t="s">
        <v>3</v>
      </c>
      <c r="F1" s="67" t="s">
        <v>4</v>
      </c>
      <c r="G1" s="96" t="s">
        <v>5</v>
      </c>
      <c r="H1" s="97" t="s">
        <v>6</v>
      </c>
      <c r="I1" s="68" t="s">
        <v>7</v>
      </c>
      <c r="J1" s="223" t="s">
        <v>8</v>
      </c>
      <c r="K1" s="223" t="s">
        <v>9</v>
      </c>
      <c r="L1" s="223" t="s">
        <v>10</v>
      </c>
      <c r="M1" s="223" t="s">
        <v>11</v>
      </c>
      <c r="N1" s="224" t="s">
        <v>12</v>
      </c>
      <c r="O1" s="60" t="s">
        <v>13</v>
      </c>
      <c r="P1" s="24" t="s">
        <v>14</v>
      </c>
      <c r="Q1" s="24" t="s">
        <v>15</v>
      </c>
      <c r="R1" s="24" t="s">
        <v>16</v>
      </c>
      <c r="S1" s="24" t="s">
        <v>17</v>
      </c>
      <c r="T1" s="24" t="s">
        <v>34</v>
      </c>
      <c r="U1" s="24" t="s">
        <v>18</v>
      </c>
      <c r="V1" s="24" t="s">
        <v>19</v>
      </c>
      <c r="W1" s="24" t="s">
        <v>35</v>
      </c>
      <c r="X1" s="24" t="s">
        <v>21</v>
      </c>
    </row>
    <row r="2" spans="1:25" s="43" customFormat="1" ht="15.75" x14ac:dyDescent="0.25">
      <c r="A2" s="69"/>
      <c r="B2" s="25"/>
      <c r="C2" s="26"/>
      <c r="D2" s="27"/>
      <c r="E2" s="28"/>
      <c r="F2" s="29"/>
      <c r="G2" s="30"/>
      <c r="H2" s="31"/>
      <c r="I2" s="31"/>
      <c r="J2" s="27"/>
      <c r="K2" s="27"/>
      <c r="L2" s="27"/>
      <c r="M2" s="27"/>
      <c r="N2" s="70"/>
      <c r="O2" s="59"/>
      <c r="P2" s="59"/>
      <c r="Q2" s="59"/>
      <c r="R2" s="59"/>
      <c r="S2" s="59"/>
      <c r="T2" s="59"/>
      <c r="U2" s="59"/>
      <c r="V2" s="59"/>
      <c r="W2" s="59"/>
      <c r="X2" s="59"/>
    </row>
    <row r="3" spans="1:25" s="43" customFormat="1" x14ac:dyDescent="0.2">
      <c r="A3" s="71" t="s">
        <v>106</v>
      </c>
      <c r="B3" s="10"/>
      <c r="C3" s="10"/>
      <c r="D3" s="32" t="s">
        <v>108</v>
      </c>
      <c r="E3" s="33"/>
      <c r="F3" s="3">
        <v>45000</v>
      </c>
      <c r="G3" s="34"/>
      <c r="H3" s="35"/>
      <c r="I3" s="35"/>
      <c r="J3" s="49"/>
      <c r="K3" s="37"/>
      <c r="L3" s="49"/>
      <c r="M3" s="49"/>
      <c r="N3" s="72">
        <v>45000</v>
      </c>
      <c r="O3" s="61"/>
      <c r="P3" s="44"/>
      <c r="Q3" s="44"/>
      <c r="R3" s="44"/>
      <c r="S3" s="44"/>
      <c r="T3" s="44"/>
      <c r="U3" s="44"/>
      <c r="V3" s="44"/>
      <c r="W3" s="44"/>
      <c r="X3" s="44"/>
    </row>
    <row r="4" spans="1:25" s="43" customFormat="1" x14ac:dyDescent="0.2">
      <c r="A4" s="71"/>
      <c r="B4" s="10"/>
      <c r="C4" s="10"/>
      <c r="D4" s="32"/>
      <c r="E4" s="4"/>
      <c r="F4" s="3"/>
      <c r="G4" s="38"/>
      <c r="H4" s="35"/>
      <c r="I4" s="35"/>
      <c r="J4" s="49"/>
      <c r="K4" s="37"/>
      <c r="L4" s="49"/>
      <c r="M4" s="49"/>
      <c r="N4" s="72"/>
      <c r="O4" s="61"/>
      <c r="P4" s="44"/>
      <c r="Q4" s="44"/>
      <c r="R4" s="44"/>
      <c r="S4" s="44"/>
      <c r="T4" s="44"/>
      <c r="U4" s="44"/>
      <c r="V4" s="44"/>
      <c r="W4" s="44"/>
      <c r="X4" s="44"/>
    </row>
    <row r="5" spans="1:25" s="43" customFormat="1" x14ac:dyDescent="0.2">
      <c r="A5" s="71" t="s">
        <v>107</v>
      </c>
      <c r="B5" s="10"/>
      <c r="C5" s="10"/>
      <c r="D5" s="32" t="s">
        <v>109</v>
      </c>
      <c r="E5" s="33"/>
      <c r="F5" s="3">
        <v>400000</v>
      </c>
      <c r="G5" s="3"/>
      <c r="H5" s="35"/>
      <c r="I5" s="35"/>
      <c r="J5" s="50"/>
      <c r="K5" s="50"/>
      <c r="L5" s="50"/>
      <c r="M5" s="50"/>
      <c r="N5" s="73"/>
      <c r="O5" s="61">
        <v>400000</v>
      </c>
      <c r="P5" s="44"/>
      <c r="Q5" s="44"/>
      <c r="R5" s="44"/>
      <c r="S5" s="44"/>
      <c r="T5" s="44"/>
      <c r="U5" s="44"/>
      <c r="V5" s="44"/>
      <c r="W5" s="44"/>
      <c r="X5" s="44"/>
    </row>
    <row r="6" spans="1:25" s="43" customFormat="1" x14ac:dyDescent="0.2">
      <c r="A6" s="71"/>
      <c r="B6" s="8"/>
      <c r="C6" s="8"/>
      <c r="D6" s="39"/>
      <c r="E6" s="4"/>
      <c r="F6" s="3"/>
      <c r="G6" s="40"/>
      <c r="H6" s="35"/>
      <c r="I6" s="35"/>
      <c r="J6" s="50"/>
      <c r="K6" s="50"/>
      <c r="L6" s="50"/>
      <c r="M6" s="50"/>
      <c r="N6" s="73"/>
      <c r="O6" s="61"/>
      <c r="P6" s="44"/>
      <c r="Q6" s="44"/>
      <c r="R6" s="44"/>
      <c r="S6" s="44"/>
      <c r="T6" s="44"/>
      <c r="U6" s="44"/>
      <c r="V6" s="44"/>
      <c r="W6" s="44"/>
      <c r="X6" s="44"/>
    </row>
    <row r="7" spans="1:25" s="43" customFormat="1" ht="15.75" x14ac:dyDescent="0.25">
      <c r="A7" s="74"/>
      <c r="B7" s="8"/>
      <c r="C7" s="8"/>
      <c r="D7" s="39"/>
      <c r="E7" s="33"/>
      <c r="F7" s="7"/>
      <c r="G7" s="41"/>
      <c r="H7" s="42"/>
      <c r="I7" s="42"/>
      <c r="J7" s="36"/>
      <c r="K7" s="36"/>
      <c r="L7" s="36"/>
      <c r="M7" s="36"/>
      <c r="N7" s="76"/>
      <c r="O7" s="61"/>
      <c r="P7" s="44"/>
      <c r="Q7" s="44"/>
      <c r="R7" s="44"/>
      <c r="S7" s="44"/>
      <c r="T7" s="44"/>
      <c r="U7" s="44"/>
      <c r="V7" s="44"/>
      <c r="W7" s="44"/>
      <c r="X7" s="44"/>
    </row>
    <row r="8" spans="1:25" s="51" customFormat="1" ht="15.75" x14ac:dyDescent="0.25">
      <c r="A8" s="77" t="s">
        <v>37</v>
      </c>
      <c r="B8" s="52"/>
      <c r="C8" s="23"/>
      <c r="D8" s="23"/>
      <c r="E8" s="23"/>
      <c r="F8" s="23"/>
      <c r="G8" s="23"/>
      <c r="H8" s="53"/>
      <c r="I8" s="53"/>
      <c r="J8" s="23">
        <f t="shared" ref="J8:X8" si="0">SUM(J2:J7)</f>
        <v>0</v>
      </c>
      <c r="K8" s="23">
        <f t="shared" si="0"/>
        <v>0</v>
      </c>
      <c r="L8" s="23">
        <f t="shared" si="0"/>
        <v>0</v>
      </c>
      <c r="M8" s="23">
        <f t="shared" si="0"/>
        <v>0</v>
      </c>
      <c r="N8" s="78">
        <f t="shared" si="0"/>
        <v>45000</v>
      </c>
      <c r="O8" s="62">
        <f t="shared" si="0"/>
        <v>400000</v>
      </c>
      <c r="P8" s="23">
        <f t="shared" si="0"/>
        <v>0</v>
      </c>
      <c r="Q8" s="23">
        <f t="shared" si="0"/>
        <v>0</v>
      </c>
      <c r="R8" s="23">
        <f t="shared" si="0"/>
        <v>0</v>
      </c>
      <c r="S8" s="23">
        <f t="shared" si="0"/>
        <v>0</v>
      </c>
      <c r="T8" s="23">
        <f t="shared" si="0"/>
        <v>0</v>
      </c>
      <c r="U8" s="23">
        <f t="shared" si="0"/>
        <v>0</v>
      </c>
      <c r="V8" s="23">
        <f t="shared" si="0"/>
        <v>0</v>
      </c>
      <c r="W8" s="23">
        <f t="shared" si="0"/>
        <v>0</v>
      </c>
      <c r="X8" s="23">
        <f t="shared" si="0"/>
        <v>0</v>
      </c>
      <c r="Y8" s="54"/>
    </row>
    <row r="9" spans="1:25" s="47" customFormat="1" ht="15.75" x14ac:dyDescent="0.25">
      <c r="A9" s="75" t="s">
        <v>26</v>
      </c>
      <c r="B9" s="45"/>
      <c r="C9" s="46"/>
      <c r="D9" s="46"/>
      <c r="E9" s="46"/>
      <c r="F9" s="46"/>
      <c r="G9" s="46"/>
      <c r="H9" s="46"/>
      <c r="I9" s="46"/>
      <c r="J9" s="23"/>
      <c r="K9" s="23"/>
      <c r="L9" s="23"/>
      <c r="M9" s="23"/>
      <c r="N9" s="78"/>
      <c r="O9" s="62"/>
      <c r="P9" s="13"/>
      <c r="Q9" s="13"/>
      <c r="R9" s="13"/>
      <c r="S9" s="13"/>
      <c r="T9" s="13"/>
      <c r="U9" s="13"/>
      <c r="V9" s="13"/>
      <c r="W9" s="13"/>
      <c r="X9" s="13"/>
      <c r="Y9" s="15"/>
    </row>
    <row r="10" spans="1:25" s="47" customFormat="1" ht="15.75" x14ac:dyDescent="0.25">
      <c r="A10" s="75" t="s">
        <v>31</v>
      </c>
      <c r="B10" s="45"/>
      <c r="C10" s="46"/>
      <c r="D10" s="46"/>
      <c r="E10" s="46"/>
      <c r="F10" s="46"/>
      <c r="G10" s="46"/>
      <c r="H10" s="46"/>
      <c r="I10" s="46"/>
      <c r="J10" s="23"/>
      <c r="K10" s="23"/>
      <c r="L10" s="23"/>
      <c r="M10" s="23"/>
      <c r="N10" s="78">
        <v>-45000</v>
      </c>
      <c r="O10" s="62">
        <v>-400000</v>
      </c>
      <c r="P10" s="13"/>
      <c r="Q10" s="13"/>
      <c r="R10" s="13"/>
      <c r="S10" s="13"/>
      <c r="T10" s="13"/>
      <c r="U10" s="13"/>
      <c r="V10" s="13"/>
      <c r="W10" s="13"/>
      <c r="X10" s="13"/>
      <c r="Y10" s="15"/>
    </row>
    <row r="11" spans="1:25" s="47" customFormat="1" ht="15.75" x14ac:dyDescent="0.25">
      <c r="A11" s="75" t="s">
        <v>30</v>
      </c>
      <c r="B11" s="45"/>
      <c r="C11" s="46"/>
      <c r="D11" s="46"/>
      <c r="E11" s="46"/>
      <c r="F11" s="46"/>
      <c r="G11" s="46"/>
      <c r="H11" s="46"/>
      <c r="I11" s="46"/>
      <c r="J11" s="23">
        <f t="shared" ref="J11:X11" si="1">SUM(J8:J10)</f>
        <v>0</v>
      </c>
      <c r="K11" s="23">
        <f t="shared" si="1"/>
        <v>0</v>
      </c>
      <c r="L11" s="23">
        <f t="shared" si="1"/>
        <v>0</v>
      </c>
      <c r="M11" s="23">
        <f t="shared" si="1"/>
        <v>0</v>
      </c>
      <c r="N11" s="78">
        <f t="shared" si="1"/>
        <v>0</v>
      </c>
      <c r="O11" s="62">
        <f t="shared" si="1"/>
        <v>0</v>
      </c>
      <c r="P11" s="23">
        <f t="shared" si="1"/>
        <v>0</v>
      </c>
      <c r="Q11" s="23">
        <f t="shared" si="1"/>
        <v>0</v>
      </c>
      <c r="R11" s="23">
        <f t="shared" si="1"/>
        <v>0</v>
      </c>
      <c r="S11" s="23">
        <f t="shared" si="1"/>
        <v>0</v>
      </c>
      <c r="T11" s="23">
        <f t="shared" si="1"/>
        <v>0</v>
      </c>
      <c r="U11" s="23">
        <f t="shared" si="1"/>
        <v>0</v>
      </c>
      <c r="V11" s="23">
        <f t="shared" si="1"/>
        <v>0</v>
      </c>
      <c r="W11" s="23">
        <f t="shared" si="1"/>
        <v>0</v>
      </c>
      <c r="X11" s="23">
        <f t="shared" si="1"/>
        <v>0</v>
      </c>
      <c r="Y11" s="15"/>
    </row>
    <row r="12" spans="1:25" s="51" customFormat="1" ht="15.75" x14ac:dyDescent="0.25">
      <c r="A12" s="80" t="s">
        <v>29</v>
      </c>
      <c r="B12" s="57"/>
      <c r="C12" s="58"/>
      <c r="D12" s="58"/>
      <c r="E12" s="58"/>
      <c r="F12" s="56"/>
      <c r="G12" s="56"/>
      <c r="H12" s="56"/>
      <c r="I12" s="56"/>
      <c r="J12" s="56">
        <f>SUM(J9+J10)</f>
        <v>0</v>
      </c>
      <c r="K12" s="56">
        <f t="shared" ref="K12:X12" si="2">SUM(K9+K10)</f>
        <v>0</v>
      </c>
      <c r="L12" s="56">
        <f t="shared" si="2"/>
        <v>0</v>
      </c>
      <c r="M12" s="56">
        <f t="shared" si="2"/>
        <v>0</v>
      </c>
      <c r="N12" s="56">
        <f t="shared" si="2"/>
        <v>-45000</v>
      </c>
      <c r="O12" s="56">
        <f t="shared" si="2"/>
        <v>-400000</v>
      </c>
      <c r="P12" s="56">
        <f t="shared" si="2"/>
        <v>0</v>
      </c>
      <c r="Q12" s="56">
        <f t="shared" si="2"/>
        <v>0</v>
      </c>
      <c r="R12" s="56">
        <f t="shared" si="2"/>
        <v>0</v>
      </c>
      <c r="S12" s="56">
        <f t="shared" si="2"/>
        <v>0</v>
      </c>
      <c r="T12" s="56">
        <f t="shared" si="2"/>
        <v>0</v>
      </c>
      <c r="U12" s="56">
        <f t="shared" si="2"/>
        <v>0</v>
      </c>
      <c r="V12" s="56">
        <f t="shared" si="2"/>
        <v>0</v>
      </c>
      <c r="W12" s="56">
        <f t="shared" si="2"/>
        <v>0</v>
      </c>
      <c r="X12" s="56">
        <f t="shared" si="2"/>
        <v>0</v>
      </c>
    </row>
    <row r="13" spans="1:25" s="47" customFormat="1" ht="15.75" x14ac:dyDescent="0.25">
      <c r="A13" s="75"/>
      <c r="B13" s="45"/>
      <c r="C13" s="46"/>
      <c r="D13" s="46"/>
      <c r="E13" s="46"/>
      <c r="F13" s="46"/>
      <c r="G13" s="46"/>
      <c r="H13" s="46"/>
      <c r="I13" s="46"/>
      <c r="J13" s="23"/>
      <c r="K13" s="23"/>
      <c r="L13" s="23"/>
      <c r="M13" s="13"/>
      <c r="N13" s="81"/>
      <c r="O13" s="62"/>
      <c r="P13" s="13"/>
      <c r="Q13" s="13"/>
      <c r="R13" s="13"/>
      <c r="S13" s="13"/>
      <c r="T13" s="13"/>
      <c r="U13" s="13"/>
      <c r="V13" s="13"/>
      <c r="W13" s="13"/>
      <c r="X13" s="13"/>
      <c r="Y13" s="15"/>
    </row>
  </sheetData>
  <phoneticPr fontId="9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4F459-407C-4B26-BADE-E4433808A3F6}">
  <dimension ref="A1:U47"/>
  <sheetViews>
    <sheetView workbookViewId="0">
      <pane xSplit="4" ySplit="2" topLeftCell="H3" activePane="bottomRight" state="frozen"/>
      <selection pane="topRight" activeCell="E1" sqref="E1"/>
      <selection pane="bottomLeft" activeCell="A3" sqref="A3"/>
      <selection pane="bottomRight" activeCell="Q24" sqref="Q24"/>
    </sheetView>
  </sheetViews>
  <sheetFormatPr defaultRowHeight="15.75" x14ac:dyDescent="0.25"/>
  <cols>
    <col min="1" max="1" width="4.28515625" style="180" customWidth="1"/>
    <col min="2" max="2" width="6" style="180" customWidth="1"/>
    <col min="3" max="3" width="37.5703125" style="180" customWidth="1"/>
    <col min="4" max="4" width="12.7109375" style="180" customWidth="1"/>
    <col min="5" max="6" width="27.85546875" style="180" customWidth="1"/>
    <col min="7" max="7" width="18" style="180" customWidth="1"/>
    <col min="8" max="8" width="17.7109375" style="227" customWidth="1"/>
    <col min="9" max="9" width="12.7109375" style="180" customWidth="1"/>
    <col min="10" max="10" width="14.140625" style="180" customWidth="1"/>
    <col min="11" max="13" width="10.28515625" style="180" bestFit="1" customWidth="1"/>
    <col min="14" max="14" width="12.5703125" style="180" customWidth="1"/>
    <col min="15" max="15" width="12.28515625" style="180" customWidth="1"/>
    <col min="16" max="16" width="13.28515625" style="180" customWidth="1"/>
    <col min="17" max="17" width="14.140625" style="180" customWidth="1"/>
    <col min="18" max="18" width="12.5703125" style="180" customWidth="1"/>
    <col min="19" max="19" width="12.85546875" style="180" customWidth="1"/>
    <col min="20" max="20" width="13.85546875" style="180" customWidth="1"/>
    <col min="21" max="21" width="13" style="180" customWidth="1"/>
    <col min="22" max="243" width="9.140625" style="180"/>
    <col min="244" max="244" width="23.140625" style="180" customWidth="1"/>
    <col min="245" max="246" width="9.140625" style="180"/>
    <col min="247" max="247" width="13" style="180" customWidth="1"/>
    <col min="248" max="248" width="29.28515625" style="180" customWidth="1"/>
    <col min="249" max="251" width="9.140625" style="180"/>
    <col min="252" max="252" width="14.7109375" style="180" customWidth="1"/>
    <col min="253" max="253" width="13.42578125" style="180" customWidth="1"/>
    <col min="254" max="254" width="12.7109375" style="180" customWidth="1"/>
    <col min="255" max="255" width="14.140625" style="180" customWidth="1"/>
    <col min="256" max="256" width="9.140625" style="180"/>
    <col min="257" max="258" width="10.140625" style="180" bestFit="1" customWidth="1"/>
    <col min="259" max="260" width="9.28515625" style="180" bestFit="1" customWidth="1"/>
    <col min="261" max="267" width="10.140625" style="180" bestFit="1" customWidth="1"/>
    <col min="268" max="268" width="9.28515625" style="180" bestFit="1" customWidth="1"/>
    <col min="269" max="270" width="10.140625" style="180" bestFit="1" customWidth="1"/>
    <col min="271" max="273" width="9.28515625" style="180" bestFit="1" customWidth="1"/>
    <col min="274" max="276" width="10.140625" style="180" bestFit="1" customWidth="1"/>
    <col min="277" max="277" width="14.140625" style="180" customWidth="1"/>
    <col min="278" max="499" width="9.140625" style="180"/>
    <col min="500" max="500" width="23.140625" style="180" customWidth="1"/>
    <col min="501" max="502" width="9.140625" style="180"/>
    <col min="503" max="503" width="13" style="180" customWidth="1"/>
    <col min="504" max="504" width="29.28515625" style="180" customWidth="1"/>
    <col min="505" max="507" width="9.140625" style="180"/>
    <col min="508" max="508" width="14.7109375" style="180" customWidth="1"/>
    <col min="509" max="509" width="13.42578125" style="180" customWidth="1"/>
    <col min="510" max="510" width="12.7109375" style="180" customWidth="1"/>
    <col min="511" max="511" width="14.140625" style="180" customWidth="1"/>
    <col min="512" max="512" width="9.140625" style="180"/>
    <col min="513" max="514" width="10.140625" style="180" bestFit="1" customWidth="1"/>
    <col min="515" max="516" width="9.28515625" style="180" bestFit="1" customWidth="1"/>
    <col min="517" max="523" width="10.140625" style="180" bestFit="1" customWidth="1"/>
    <col min="524" max="524" width="9.28515625" style="180" bestFit="1" customWidth="1"/>
    <col min="525" max="526" width="10.140625" style="180" bestFit="1" customWidth="1"/>
    <col min="527" max="529" width="9.28515625" style="180" bestFit="1" customWidth="1"/>
    <col min="530" max="532" width="10.140625" style="180" bestFit="1" customWidth="1"/>
    <col min="533" max="533" width="14.140625" style="180" customWidth="1"/>
    <col min="534" max="755" width="9.140625" style="180"/>
    <col min="756" max="756" width="23.140625" style="180" customWidth="1"/>
    <col min="757" max="758" width="9.140625" style="180"/>
    <col min="759" max="759" width="13" style="180" customWidth="1"/>
    <col min="760" max="760" width="29.28515625" style="180" customWidth="1"/>
    <col min="761" max="763" width="9.140625" style="180"/>
    <col min="764" max="764" width="14.7109375" style="180" customWidth="1"/>
    <col min="765" max="765" width="13.42578125" style="180" customWidth="1"/>
    <col min="766" max="766" width="12.7109375" style="180" customWidth="1"/>
    <col min="767" max="767" width="14.140625" style="180" customWidth="1"/>
    <col min="768" max="768" width="9.140625" style="180"/>
    <col min="769" max="770" width="10.140625" style="180" bestFit="1" customWidth="1"/>
    <col min="771" max="772" width="9.28515625" style="180" bestFit="1" customWidth="1"/>
    <col min="773" max="779" width="10.140625" style="180" bestFit="1" customWidth="1"/>
    <col min="780" max="780" width="9.28515625" style="180" bestFit="1" customWidth="1"/>
    <col min="781" max="782" width="10.140625" style="180" bestFit="1" customWidth="1"/>
    <col min="783" max="785" width="9.28515625" style="180" bestFit="1" customWidth="1"/>
    <col min="786" max="788" width="10.140625" style="180" bestFit="1" customWidth="1"/>
    <col min="789" max="789" width="14.140625" style="180" customWidth="1"/>
    <col min="790" max="1011" width="9.140625" style="180"/>
    <col min="1012" max="1012" width="23.140625" style="180" customWidth="1"/>
    <col min="1013" max="1014" width="9.140625" style="180"/>
    <col min="1015" max="1015" width="13" style="180" customWidth="1"/>
    <col min="1016" max="1016" width="29.28515625" style="180" customWidth="1"/>
    <col min="1017" max="1019" width="9.140625" style="180"/>
    <col min="1020" max="1020" width="14.7109375" style="180" customWidth="1"/>
    <col min="1021" max="1021" width="13.42578125" style="180" customWidth="1"/>
    <col min="1022" max="1022" width="12.7109375" style="180" customWidth="1"/>
    <col min="1023" max="1023" width="14.140625" style="180" customWidth="1"/>
    <col min="1024" max="1024" width="9.140625" style="180"/>
    <col min="1025" max="1026" width="10.140625" style="180" bestFit="1" customWidth="1"/>
    <col min="1027" max="1028" width="9.28515625" style="180" bestFit="1" customWidth="1"/>
    <col min="1029" max="1035" width="10.140625" style="180" bestFit="1" customWidth="1"/>
    <col min="1036" max="1036" width="9.28515625" style="180" bestFit="1" customWidth="1"/>
    <col min="1037" max="1038" width="10.140625" style="180" bestFit="1" customWidth="1"/>
    <col min="1039" max="1041" width="9.28515625" style="180" bestFit="1" customWidth="1"/>
    <col min="1042" max="1044" width="10.140625" style="180" bestFit="1" customWidth="1"/>
    <col min="1045" max="1045" width="14.140625" style="180" customWidth="1"/>
    <col min="1046" max="1267" width="9.140625" style="180"/>
    <col min="1268" max="1268" width="23.140625" style="180" customWidth="1"/>
    <col min="1269" max="1270" width="9.140625" style="180"/>
    <col min="1271" max="1271" width="13" style="180" customWidth="1"/>
    <col min="1272" max="1272" width="29.28515625" style="180" customWidth="1"/>
    <col min="1273" max="1275" width="9.140625" style="180"/>
    <col min="1276" max="1276" width="14.7109375" style="180" customWidth="1"/>
    <col min="1277" max="1277" width="13.42578125" style="180" customWidth="1"/>
    <col min="1278" max="1278" width="12.7109375" style="180" customWidth="1"/>
    <col min="1279" max="1279" width="14.140625" style="180" customWidth="1"/>
    <col min="1280" max="1280" width="9.140625" style="180"/>
    <col min="1281" max="1282" width="10.140625" style="180" bestFit="1" customWidth="1"/>
    <col min="1283" max="1284" width="9.28515625" style="180" bestFit="1" customWidth="1"/>
    <col min="1285" max="1291" width="10.140625" style="180" bestFit="1" customWidth="1"/>
    <col min="1292" max="1292" width="9.28515625" style="180" bestFit="1" customWidth="1"/>
    <col min="1293" max="1294" width="10.140625" style="180" bestFit="1" customWidth="1"/>
    <col min="1295" max="1297" width="9.28515625" style="180" bestFit="1" customWidth="1"/>
    <col min="1298" max="1300" width="10.140625" style="180" bestFit="1" customWidth="1"/>
    <col min="1301" max="1301" width="14.140625" style="180" customWidth="1"/>
    <col min="1302" max="1523" width="9.140625" style="180"/>
    <col min="1524" max="1524" width="23.140625" style="180" customWidth="1"/>
    <col min="1525" max="1526" width="9.140625" style="180"/>
    <col min="1527" max="1527" width="13" style="180" customWidth="1"/>
    <col min="1528" max="1528" width="29.28515625" style="180" customWidth="1"/>
    <col min="1529" max="1531" width="9.140625" style="180"/>
    <col min="1532" max="1532" width="14.7109375" style="180" customWidth="1"/>
    <col min="1533" max="1533" width="13.42578125" style="180" customWidth="1"/>
    <col min="1534" max="1534" width="12.7109375" style="180" customWidth="1"/>
    <col min="1535" max="1535" width="14.140625" style="180" customWidth="1"/>
    <col min="1536" max="1536" width="9.140625" style="180"/>
    <col min="1537" max="1538" width="10.140625" style="180" bestFit="1" customWidth="1"/>
    <col min="1539" max="1540" width="9.28515625" style="180" bestFit="1" customWidth="1"/>
    <col min="1541" max="1547" width="10.140625" style="180" bestFit="1" customWidth="1"/>
    <col min="1548" max="1548" width="9.28515625" style="180" bestFit="1" customWidth="1"/>
    <col min="1549" max="1550" width="10.140625" style="180" bestFit="1" customWidth="1"/>
    <col min="1551" max="1553" width="9.28515625" style="180" bestFit="1" customWidth="1"/>
    <col min="1554" max="1556" width="10.140625" style="180" bestFit="1" customWidth="1"/>
    <col min="1557" max="1557" width="14.140625" style="180" customWidth="1"/>
    <col min="1558" max="1779" width="9.140625" style="180"/>
    <col min="1780" max="1780" width="23.140625" style="180" customWidth="1"/>
    <col min="1781" max="1782" width="9.140625" style="180"/>
    <col min="1783" max="1783" width="13" style="180" customWidth="1"/>
    <col min="1784" max="1784" width="29.28515625" style="180" customWidth="1"/>
    <col min="1785" max="1787" width="9.140625" style="180"/>
    <col min="1788" max="1788" width="14.7109375" style="180" customWidth="1"/>
    <col min="1789" max="1789" width="13.42578125" style="180" customWidth="1"/>
    <col min="1790" max="1790" width="12.7109375" style="180" customWidth="1"/>
    <col min="1791" max="1791" width="14.140625" style="180" customWidth="1"/>
    <col min="1792" max="1792" width="9.140625" style="180"/>
    <col min="1793" max="1794" width="10.140625" style="180" bestFit="1" customWidth="1"/>
    <col min="1795" max="1796" width="9.28515625" style="180" bestFit="1" customWidth="1"/>
    <col min="1797" max="1803" width="10.140625" style="180" bestFit="1" customWidth="1"/>
    <col min="1804" max="1804" width="9.28515625" style="180" bestFit="1" customWidth="1"/>
    <col min="1805" max="1806" width="10.140625" style="180" bestFit="1" customWidth="1"/>
    <col min="1807" max="1809" width="9.28515625" style="180" bestFit="1" customWidth="1"/>
    <col min="1810" max="1812" width="10.140625" style="180" bestFit="1" customWidth="1"/>
    <col min="1813" max="1813" width="14.140625" style="180" customWidth="1"/>
    <col min="1814" max="2035" width="9.140625" style="180"/>
    <col min="2036" max="2036" width="23.140625" style="180" customWidth="1"/>
    <col min="2037" max="2038" width="9.140625" style="180"/>
    <col min="2039" max="2039" width="13" style="180" customWidth="1"/>
    <col min="2040" max="2040" width="29.28515625" style="180" customWidth="1"/>
    <col min="2041" max="2043" width="9.140625" style="180"/>
    <col min="2044" max="2044" width="14.7109375" style="180" customWidth="1"/>
    <col min="2045" max="2045" width="13.42578125" style="180" customWidth="1"/>
    <col min="2046" max="2046" width="12.7109375" style="180" customWidth="1"/>
    <col min="2047" max="2047" width="14.140625" style="180" customWidth="1"/>
    <col min="2048" max="2048" width="9.140625" style="180"/>
    <col min="2049" max="2050" width="10.140625" style="180" bestFit="1" customWidth="1"/>
    <col min="2051" max="2052" width="9.28515625" style="180" bestFit="1" customWidth="1"/>
    <col min="2053" max="2059" width="10.140625" style="180" bestFit="1" customWidth="1"/>
    <col min="2060" max="2060" width="9.28515625" style="180" bestFit="1" customWidth="1"/>
    <col min="2061" max="2062" width="10.140625" style="180" bestFit="1" customWidth="1"/>
    <col min="2063" max="2065" width="9.28515625" style="180" bestFit="1" customWidth="1"/>
    <col min="2066" max="2068" width="10.140625" style="180" bestFit="1" customWidth="1"/>
    <col min="2069" max="2069" width="14.140625" style="180" customWidth="1"/>
    <col min="2070" max="2291" width="9.140625" style="180"/>
    <col min="2292" max="2292" width="23.140625" style="180" customWidth="1"/>
    <col min="2293" max="2294" width="9.140625" style="180"/>
    <col min="2295" max="2295" width="13" style="180" customWidth="1"/>
    <col min="2296" max="2296" width="29.28515625" style="180" customWidth="1"/>
    <col min="2297" max="2299" width="9.140625" style="180"/>
    <col min="2300" max="2300" width="14.7109375" style="180" customWidth="1"/>
    <col min="2301" max="2301" width="13.42578125" style="180" customWidth="1"/>
    <col min="2302" max="2302" width="12.7109375" style="180" customWidth="1"/>
    <col min="2303" max="2303" width="14.140625" style="180" customWidth="1"/>
    <col min="2304" max="2304" width="9.140625" style="180"/>
    <col min="2305" max="2306" width="10.140625" style="180" bestFit="1" customWidth="1"/>
    <col min="2307" max="2308" width="9.28515625" style="180" bestFit="1" customWidth="1"/>
    <col min="2309" max="2315" width="10.140625" style="180" bestFit="1" customWidth="1"/>
    <col min="2316" max="2316" width="9.28515625" style="180" bestFit="1" customWidth="1"/>
    <col min="2317" max="2318" width="10.140625" style="180" bestFit="1" customWidth="1"/>
    <col min="2319" max="2321" width="9.28515625" style="180" bestFit="1" customWidth="1"/>
    <col min="2322" max="2324" width="10.140625" style="180" bestFit="1" customWidth="1"/>
    <col min="2325" max="2325" width="14.140625" style="180" customWidth="1"/>
    <col min="2326" max="2547" width="9.140625" style="180"/>
    <col min="2548" max="2548" width="23.140625" style="180" customWidth="1"/>
    <col min="2549" max="2550" width="9.140625" style="180"/>
    <col min="2551" max="2551" width="13" style="180" customWidth="1"/>
    <col min="2552" max="2552" width="29.28515625" style="180" customWidth="1"/>
    <col min="2553" max="2555" width="9.140625" style="180"/>
    <col min="2556" max="2556" width="14.7109375" style="180" customWidth="1"/>
    <col min="2557" max="2557" width="13.42578125" style="180" customWidth="1"/>
    <col min="2558" max="2558" width="12.7109375" style="180" customWidth="1"/>
    <col min="2559" max="2559" width="14.140625" style="180" customWidth="1"/>
    <col min="2560" max="2560" width="9.140625" style="180"/>
    <col min="2561" max="2562" width="10.140625" style="180" bestFit="1" customWidth="1"/>
    <col min="2563" max="2564" width="9.28515625" style="180" bestFit="1" customWidth="1"/>
    <col min="2565" max="2571" width="10.140625" style="180" bestFit="1" customWidth="1"/>
    <col min="2572" max="2572" width="9.28515625" style="180" bestFit="1" customWidth="1"/>
    <col min="2573" max="2574" width="10.140625" style="180" bestFit="1" customWidth="1"/>
    <col min="2575" max="2577" width="9.28515625" style="180" bestFit="1" customWidth="1"/>
    <col min="2578" max="2580" width="10.140625" style="180" bestFit="1" customWidth="1"/>
    <col min="2581" max="2581" width="14.140625" style="180" customWidth="1"/>
    <col min="2582" max="2803" width="9.140625" style="180"/>
    <col min="2804" max="2804" width="23.140625" style="180" customWidth="1"/>
    <col min="2805" max="2806" width="9.140625" style="180"/>
    <col min="2807" max="2807" width="13" style="180" customWidth="1"/>
    <col min="2808" max="2808" width="29.28515625" style="180" customWidth="1"/>
    <col min="2809" max="2811" width="9.140625" style="180"/>
    <col min="2812" max="2812" width="14.7109375" style="180" customWidth="1"/>
    <col min="2813" max="2813" width="13.42578125" style="180" customWidth="1"/>
    <col min="2814" max="2814" width="12.7109375" style="180" customWidth="1"/>
    <col min="2815" max="2815" width="14.140625" style="180" customWidth="1"/>
    <col min="2816" max="2816" width="9.140625" style="180"/>
    <col min="2817" max="2818" width="10.140625" style="180" bestFit="1" customWidth="1"/>
    <col min="2819" max="2820" width="9.28515625" style="180" bestFit="1" customWidth="1"/>
    <col min="2821" max="2827" width="10.140625" style="180" bestFit="1" customWidth="1"/>
    <col min="2828" max="2828" width="9.28515625" style="180" bestFit="1" customWidth="1"/>
    <col min="2829" max="2830" width="10.140625" style="180" bestFit="1" customWidth="1"/>
    <col min="2831" max="2833" width="9.28515625" style="180" bestFit="1" customWidth="1"/>
    <col min="2834" max="2836" width="10.140625" style="180" bestFit="1" customWidth="1"/>
    <col min="2837" max="2837" width="14.140625" style="180" customWidth="1"/>
    <col min="2838" max="3059" width="9.140625" style="180"/>
    <col min="3060" max="3060" width="23.140625" style="180" customWidth="1"/>
    <col min="3061" max="3062" width="9.140625" style="180"/>
    <col min="3063" max="3063" width="13" style="180" customWidth="1"/>
    <col min="3064" max="3064" width="29.28515625" style="180" customWidth="1"/>
    <col min="3065" max="3067" width="9.140625" style="180"/>
    <col min="3068" max="3068" width="14.7109375" style="180" customWidth="1"/>
    <col min="3069" max="3069" width="13.42578125" style="180" customWidth="1"/>
    <col min="3070" max="3070" width="12.7109375" style="180" customWidth="1"/>
    <col min="3071" max="3071" width="14.140625" style="180" customWidth="1"/>
    <col min="3072" max="3072" width="9.140625" style="180"/>
    <col min="3073" max="3074" width="10.140625" style="180" bestFit="1" customWidth="1"/>
    <col min="3075" max="3076" width="9.28515625" style="180" bestFit="1" customWidth="1"/>
    <col min="3077" max="3083" width="10.140625" style="180" bestFit="1" customWidth="1"/>
    <col min="3084" max="3084" width="9.28515625" style="180" bestFit="1" customWidth="1"/>
    <col min="3085" max="3086" width="10.140625" style="180" bestFit="1" customWidth="1"/>
    <col min="3087" max="3089" width="9.28515625" style="180" bestFit="1" customWidth="1"/>
    <col min="3090" max="3092" width="10.140625" style="180" bestFit="1" customWidth="1"/>
    <col min="3093" max="3093" width="14.140625" style="180" customWidth="1"/>
    <col min="3094" max="3315" width="9.140625" style="180"/>
    <col min="3316" max="3316" width="23.140625" style="180" customWidth="1"/>
    <col min="3317" max="3318" width="9.140625" style="180"/>
    <col min="3319" max="3319" width="13" style="180" customWidth="1"/>
    <col min="3320" max="3320" width="29.28515625" style="180" customWidth="1"/>
    <col min="3321" max="3323" width="9.140625" style="180"/>
    <col min="3324" max="3324" width="14.7109375" style="180" customWidth="1"/>
    <col min="3325" max="3325" width="13.42578125" style="180" customWidth="1"/>
    <col min="3326" max="3326" width="12.7109375" style="180" customWidth="1"/>
    <col min="3327" max="3327" width="14.140625" style="180" customWidth="1"/>
    <col min="3328" max="3328" width="9.140625" style="180"/>
    <col min="3329" max="3330" width="10.140625" style="180" bestFit="1" customWidth="1"/>
    <col min="3331" max="3332" width="9.28515625" style="180" bestFit="1" customWidth="1"/>
    <col min="3333" max="3339" width="10.140625" style="180" bestFit="1" customWidth="1"/>
    <col min="3340" max="3340" width="9.28515625" style="180" bestFit="1" customWidth="1"/>
    <col min="3341" max="3342" width="10.140625" style="180" bestFit="1" customWidth="1"/>
    <col min="3343" max="3345" width="9.28515625" style="180" bestFit="1" customWidth="1"/>
    <col min="3346" max="3348" width="10.140625" style="180" bestFit="1" customWidth="1"/>
    <col min="3349" max="3349" width="14.140625" style="180" customWidth="1"/>
    <col min="3350" max="3571" width="9.140625" style="180"/>
    <col min="3572" max="3572" width="23.140625" style="180" customWidth="1"/>
    <col min="3573" max="3574" width="9.140625" style="180"/>
    <col min="3575" max="3575" width="13" style="180" customWidth="1"/>
    <col min="3576" max="3576" width="29.28515625" style="180" customWidth="1"/>
    <col min="3577" max="3579" width="9.140625" style="180"/>
    <col min="3580" max="3580" width="14.7109375" style="180" customWidth="1"/>
    <col min="3581" max="3581" width="13.42578125" style="180" customWidth="1"/>
    <col min="3582" max="3582" width="12.7109375" style="180" customWidth="1"/>
    <col min="3583" max="3583" width="14.140625" style="180" customWidth="1"/>
    <col min="3584" max="3584" width="9.140625" style="180"/>
    <col min="3585" max="3586" width="10.140625" style="180" bestFit="1" customWidth="1"/>
    <col min="3587" max="3588" width="9.28515625" style="180" bestFit="1" customWidth="1"/>
    <col min="3589" max="3595" width="10.140625" style="180" bestFit="1" customWidth="1"/>
    <col min="3596" max="3596" width="9.28515625" style="180" bestFit="1" customWidth="1"/>
    <col min="3597" max="3598" width="10.140625" style="180" bestFit="1" customWidth="1"/>
    <col min="3599" max="3601" width="9.28515625" style="180" bestFit="1" customWidth="1"/>
    <col min="3602" max="3604" width="10.140625" style="180" bestFit="1" customWidth="1"/>
    <col min="3605" max="3605" width="14.140625" style="180" customWidth="1"/>
    <col min="3606" max="3827" width="9.140625" style="180"/>
    <col min="3828" max="3828" width="23.140625" style="180" customWidth="1"/>
    <col min="3829" max="3830" width="9.140625" style="180"/>
    <col min="3831" max="3831" width="13" style="180" customWidth="1"/>
    <col min="3832" max="3832" width="29.28515625" style="180" customWidth="1"/>
    <col min="3833" max="3835" width="9.140625" style="180"/>
    <col min="3836" max="3836" width="14.7109375" style="180" customWidth="1"/>
    <col min="3837" max="3837" width="13.42578125" style="180" customWidth="1"/>
    <col min="3838" max="3838" width="12.7109375" style="180" customWidth="1"/>
    <col min="3839" max="3839" width="14.140625" style="180" customWidth="1"/>
    <col min="3840" max="3840" width="9.140625" style="180"/>
    <col min="3841" max="3842" width="10.140625" style="180" bestFit="1" customWidth="1"/>
    <col min="3843" max="3844" width="9.28515625" style="180" bestFit="1" customWidth="1"/>
    <col min="3845" max="3851" width="10.140625" style="180" bestFit="1" customWidth="1"/>
    <col min="3852" max="3852" width="9.28515625" style="180" bestFit="1" customWidth="1"/>
    <col min="3853" max="3854" width="10.140625" style="180" bestFit="1" customWidth="1"/>
    <col min="3855" max="3857" width="9.28515625" style="180" bestFit="1" customWidth="1"/>
    <col min="3858" max="3860" width="10.140625" style="180" bestFit="1" customWidth="1"/>
    <col min="3861" max="3861" width="14.140625" style="180" customWidth="1"/>
    <col min="3862" max="4083" width="9.140625" style="180"/>
    <col min="4084" max="4084" width="23.140625" style="180" customWidth="1"/>
    <col min="4085" max="4086" width="9.140625" style="180"/>
    <col min="4087" max="4087" width="13" style="180" customWidth="1"/>
    <col min="4088" max="4088" width="29.28515625" style="180" customWidth="1"/>
    <col min="4089" max="4091" width="9.140625" style="180"/>
    <col min="4092" max="4092" width="14.7109375" style="180" customWidth="1"/>
    <col min="4093" max="4093" width="13.42578125" style="180" customWidth="1"/>
    <col min="4094" max="4094" width="12.7109375" style="180" customWidth="1"/>
    <col min="4095" max="4095" width="14.140625" style="180" customWidth="1"/>
    <col min="4096" max="4096" width="9.140625" style="180"/>
    <col min="4097" max="4098" width="10.140625" style="180" bestFit="1" customWidth="1"/>
    <col min="4099" max="4100" width="9.28515625" style="180" bestFit="1" customWidth="1"/>
    <col min="4101" max="4107" width="10.140625" style="180" bestFit="1" customWidth="1"/>
    <col min="4108" max="4108" width="9.28515625" style="180" bestFit="1" customWidth="1"/>
    <col min="4109" max="4110" width="10.140625" style="180" bestFit="1" customWidth="1"/>
    <col min="4111" max="4113" width="9.28515625" style="180" bestFit="1" customWidth="1"/>
    <col min="4114" max="4116" width="10.140625" style="180" bestFit="1" customWidth="1"/>
    <col min="4117" max="4117" width="14.140625" style="180" customWidth="1"/>
    <col min="4118" max="4339" width="9.140625" style="180"/>
    <col min="4340" max="4340" width="23.140625" style="180" customWidth="1"/>
    <col min="4341" max="4342" width="9.140625" style="180"/>
    <col min="4343" max="4343" width="13" style="180" customWidth="1"/>
    <col min="4344" max="4344" width="29.28515625" style="180" customWidth="1"/>
    <col min="4345" max="4347" width="9.140625" style="180"/>
    <col min="4348" max="4348" width="14.7109375" style="180" customWidth="1"/>
    <col min="4349" max="4349" width="13.42578125" style="180" customWidth="1"/>
    <col min="4350" max="4350" width="12.7109375" style="180" customWidth="1"/>
    <col min="4351" max="4351" width="14.140625" style="180" customWidth="1"/>
    <col min="4352" max="4352" width="9.140625" style="180"/>
    <col min="4353" max="4354" width="10.140625" style="180" bestFit="1" customWidth="1"/>
    <col min="4355" max="4356" width="9.28515625" style="180" bestFit="1" customWidth="1"/>
    <col min="4357" max="4363" width="10.140625" style="180" bestFit="1" customWidth="1"/>
    <col min="4364" max="4364" width="9.28515625" style="180" bestFit="1" customWidth="1"/>
    <col min="4365" max="4366" width="10.140625" style="180" bestFit="1" customWidth="1"/>
    <col min="4367" max="4369" width="9.28515625" style="180" bestFit="1" customWidth="1"/>
    <col min="4370" max="4372" width="10.140625" style="180" bestFit="1" customWidth="1"/>
    <col min="4373" max="4373" width="14.140625" style="180" customWidth="1"/>
    <col min="4374" max="4595" width="9.140625" style="180"/>
    <col min="4596" max="4596" width="23.140625" style="180" customWidth="1"/>
    <col min="4597" max="4598" width="9.140625" style="180"/>
    <col min="4599" max="4599" width="13" style="180" customWidth="1"/>
    <col min="4600" max="4600" width="29.28515625" style="180" customWidth="1"/>
    <col min="4601" max="4603" width="9.140625" style="180"/>
    <col min="4604" max="4604" width="14.7109375" style="180" customWidth="1"/>
    <col min="4605" max="4605" width="13.42578125" style="180" customWidth="1"/>
    <col min="4606" max="4606" width="12.7109375" style="180" customWidth="1"/>
    <col min="4607" max="4607" width="14.140625" style="180" customWidth="1"/>
    <col min="4608" max="4608" width="9.140625" style="180"/>
    <col min="4609" max="4610" width="10.140625" style="180" bestFit="1" customWidth="1"/>
    <col min="4611" max="4612" width="9.28515625" style="180" bestFit="1" customWidth="1"/>
    <col min="4613" max="4619" width="10.140625" style="180" bestFit="1" customWidth="1"/>
    <col min="4620" max="4620" width="9.28515625" style="180" bestFit="1" customWidth="1"/>
    <col min="4621" max="4622" width="10.140625" style="180" bestFit="1" customWidth="1"/>
    <col min="4623" max="4625" width="9.28515625" style="180" bestFit="1" customWidth="1"/>
    <col min="4626" max="4628" width="10.140625" style="180" bestFit="1" customWidth="1"/>
    <col min="4629" max="4629" width="14.140625" style="180" customWidth="1"/>
    <col min="4630" max="4851" width="9.140625" style="180"/>
    <col min="4852" max="4852" width="23.140625" style="180" customWidth="1"/>
    <col min="4853" max="4854" width="9.140625" style="180"/>
    <col min="4855" max="4855" width="13" style="180" customWidth="1"/>
    <col min="4856" max="4856" width="29.28515625" style="180" customWidth="1"/>
    <col min="4857" max="4859" width="9.140625" style="180"/>
    <col min="4860" max="4860" width="14.7109375" style="180" customWidth="1"/>
    <col min="4861" max="4861" width="13.42578125" style="180" customWidth="1"/>
    <col min="4862" max="4862" width="12.7109375" style="180" customWidth="1"/>
    <col min="4863" max="4863" width="14.140625" style="180" customWidth="1"/>
    <col min="4864" max="4864" width="9.140625" style="180"/>
    <col min="4865" max="4866" width="10.140625" style="180" bestFit="1" customWidth="1"/>
    <col min="4867" max="4868" width="9.28515625" style="180" bestFit="1" customWidth="1"/>
    <col min="4869" max="4875" width="10.140625" style="180" bestFit="1" customWidth="1"/>
    <col min="4876" max="4876" width="9.28515625" style="180" bestFit="1" customWidth="1"/>
    <col min="4877" max="4878" width="10.140625" style="180" bestFit="1" customWidth="1"/>
    <col min="4879" max="4881" width="9.28515625" style="180" bestFit="1" customWidth="1"/>
    <col min="4882" max="4884" width="10.140625" style="180" bestFit="1" customWidth="1"/>
    <col min="4885" max="4885" width="14.140625" style="180" customWidth="1"/>
    <col min="4886" max="5107" width="9.140625" style="180"/>
    <col min="5108" max="5108" width="23.140625" style="180" customWidth="1"/>
    <col min="5109" max="5110" width="9.140625" style="180"/>
    <col min="5111" max="5111" width="13" style="180" customWidth="1"/>
    <col min="5112" max="5112" width="29.28515625" style="180" customWidth="1"/>
    <col min="5113" max="5115" width="9.140625" style="180"/>
    <col min="5116" max="5116" width="14.7109375" style="180" customWidth="1"/>
    <col min="5117" max="5117" width="13.42578125" style="180" customWidth="1"/>
    <col min="5118" max="5118" width="12.7109375" style="180" customWidth="1"/>
    <col min="5119" max="5119" width="14.140625" style="180" customWidth="1"/>
    <col min="5120" max="5120" width="9.140625" style="180"/>
    <col min="5121" max="5122" width="10.140625" style="180" bestFit="1" customWidth="1"/>
    <col min="5123" max="5124" width="9.28515625" style="180" bestFit="1" customWidth="1"/>
    <col min="5125" max="5131" width="10.140625" style="180" bestFit="1" customWidth="1"/>
    <col min="5132" max="5132" width="9.28515625" style="180" bestFit="1" customWidth="1"/>
    <col min="5133" max="5134" width="10.140625" style="180" bestFit="1" customWidth="1"/>
    <col min="5135" max="5137" width="9.28515625" style="180" bestFit="1" customWidth="1"/>
    <col min="5138" max="5140" width="10.140625" style="180" bestFit="1" customWidth="1"/>
    <col min="5141" max="5141" width="14.140625" style="180" customWidth="1"/>
    <col min="5142" max="5363" width="9.140625" style="180"/>
    <col min="5364" max="5364" width="23.140625" style="180" customWidth="1"/>
    <col min="5365" max="5366" width="9.140625" style="180"/>
    <col min="5367" max="5367" width="13" style="180" customWidth="1"/>
    <col min="5368" max="5368" width="29.28515625" style="180" customWidth="1"/>
    <col min="5369" max="5371" width="9.140625" style="180"/>
    <col min="5372" max="5372" width="14.7109375" style="180" customWidth="1"/>
    <col min="5373" max="5373" width="13.42578125" style="180" customWidth="1"/>
    <col min="5374" max="5374" width="12.7109375" style="180" customWidth="1"/>
    <col min="5375" max="5375" width="14.140625" style="180" customWidth="1"/>
    <col min="5376" max="5376" width="9.140625" style="180"/>
    <col min="5377" max="5378" width="10.140625" style="180" bestFit="1" customWidth="1"/>
    <col min="5379" max="5380" width="9.28515625" style="180" bestFit="1" customWidth="1"/>
    <col min="5381" max="5387" width="10.140625" style="180" bestFit="1" customWidth="1"/>
    <col min="5388" max="5388" width="9.28515625" style="180" bestFit="1" customWidth="1"/>
    <col min="5389" max="5390" width="10.140625" style="180" bestFit="1" customWidth="1"/>
    <col min="5391" max="5393" width="9.28515625" style="180" bestFit="1" customWidth="1"/>
    <col min="5394" max="5396" width="10.140625" style="180" bestFit="1" customWidth="1"/>
    <col min="5397" max="5397" width="14.140625" style="180" customWidth="1"/>
    <col min="5398" max="5619" width="9.140625" style="180"/>
    <col min="5620" max="5620" width="23.140625" style="180" customWidth="1"/>
    <col min="5621" max="5622" width="9.140625" style="180"/>
    <col min="5623" max="5623" width="13" style="180" customWidth="1"/>
    <col min="5624" max="5624" width="29.28515625" style="180" customWidth="1"/>
    <col min="5625" max="5627" width="9.140625" style="180"/>
    <col min="5628" max="5628" width="14.7109375" style="180" customWidth="1"/>
    <col min="5629" max="5629" width="13.42578125" style="180" customWidth="1"/>
    <col min="5630" max="5630" width="12.7109375" style="180" customWidth="1"/>
    <col min="5631" max="5631" width="14.140625" style="180" customWidth="1"/>
    <col min="5632" max="5632" width="9.140625" style="180"/>
    <col min="5633" max="5634" width="10.140625" style="180" bestFit="1" customWidth="1"/>
    <col min="5635" max="5636" width="9.28515625" style="180" bestFit="1" customWidth="1"/>
    <col min="5637" max="5643" width="10.140625" style="180" bestFit="1" customWidth="1"/>
    <col min="5644" max="5644" width="9.28515625" style="180" bestFit="1" customWidth="1"/>
    <col min="5645" max="5646" width="10.140625" style="180" bestFit="1" customWidth="1"/>
    <col min="5647" max="5649" width="9.28515625" style="180" bestFit="1" customWidth="1"/>
    <col min="5650" max="5652" width="10.140625" style="180" bestFit="1" customWidth="1"/>
    <col min="5653" max="5653" width="14.140625" style="180" customWidth="1"/>
    <col min="5654" max="5875" width="9.140625" style="180"/>
    <col min="5876" max="5876" width="23.140625" style="180" customWidth="1"/>
    <col min="5877" max="5878" width="9.140625" style="180"/>
    <col min="5879" max="5879" width="13" style="180" customWidth="1"/>
    <col min="5880" max="5880" width="29.28515625" style="180" customWidth="1"/>
    <col min="5881" max="5883" width="9.140625" style="180"/>
    <col min="5884" max="5884" width="14.7109375" style="180" customWidth="1"/>
    <col min="5885" max="5885" width="13.42578125" style="180" customWidth="1"/>
    <col min="5886" max="5886" width="12.7109375" style="180" customWidth="1"/>
    <col min="5887" max="5887" width="14.140625" style="180" customWidth="1"/>
    <col min="5888" max="5888" width="9.140625" style="180"/>
    <col min="5889" max="5890" width="10.140625" style="180" bestFit="1" customWidth="1"/>
    <col min="5891" max="5892" width="9.28515625" style="180" bestFit="1" customWidth="1"/>
    <col min="5893" max="5899" width="10.140625" style="180" bestFit="1" customWidth="1"/>
    <col min="5900" max="5900" width="9.28515625" style="180" bestFit="1" customWidth="1"/>
    <col min="5901" max="5902" width="10.140625" style="180" bestFit="1" customWidth="1"/>
    <col min="5903" max="5905" width="9.28515625" style="180" bestFit="1" customWidth="1"/>
    <col min="5906" max="5908" width="10.140625" style="180" bestFit="1" customWidth="1"/>
    <col min="5909" max="5909" width="14.140625" style="180" customWidth="1"/>
    <col min="5910" max="6131" width="9.140625" style="180"/>
    <col min="6132" max="6132" width="23.140625" style="180" customWidth="1"/>
    <col min="6133" max="6134" width="9.140625" style="180"/>
    <col min="6135" max="6135" width="13" style="180" customWidth="1"/>
    <col min="6136" max="6136" width="29.28515625" style="180" customWidth="1"/>
    <col min="6137" max="6139" width="9.140625" style="180"/>
    <col min="6140" max="6140" width="14.7109375" style="180" customWidth="1"/>
    <col min="6141" max="6141" width="13.42578125" style="180" customWidth="1"/>
    <col min="6142" max="6142" width="12.7109375" style="180" customWidth="1"/>
    <col min="6143" max="6143" width="14.140625" style="180" customWidth="1"/>
    <col min="6144" max="6144" width="9.140625" style="180"/>
    <col min="6145" max="6146" width="10.140625" style="180" bestFit="1" customWidth="1"/>
    <col min="6147" max="6148" width="9.28515625" style="180" bestFit="1" customWidth="1"/>
    <col min="6149" max="6155" width="10.140625" style="180" bestFit="1" customWidth="1"/>
    <col min="6156" max="6156" width="9.28515625" style="180" bestFit="1" customWidth="1"/>
    <col min="6157" max="6158" width="10.140625" style="180" bestFit="1" customWidth="1"/>
    <col min="6159" max="6161" width="9.28515625" style="180" bestFit="1" customWidth="1"/>
    <col min="6162" max="6164" width="10.140625" style="180" bestFit="1" customWidth="1"/>
    <col min="6165" max="6165" width="14.140625" style="180" customWidth="1"/>
    <col min="6166" max="6387" width="9.140625" style="180"/>
    <col min="6388" max="6388" width="23.140625" style="180" customWidth="1"/>
    <col min="6389" max="6390" width="9.140625" style="180"/>
    <col min="6391" max="6391" width="13" style="180" customWidth="1"/>
    <col min="6392" max="6392" width="29.28515625" style="180" customWidth="1"/>
    <col min="6393" max="6395" width="9.140625" style="180"/>
    <col min="6396" max="6396" width="14.7109375" style="180" customWidth="1"/>
    <col min="6397" max="6397" width="13.42578125" style="180" customWidth="1"/>
    <col min="6398" max="6398" width="12.7109375" style="180" customWidth="1"/>
    <col min="6399" max="6399" width="14.140625" style="180" customWidth="1"/>
    <col min="6400" max="6400" width="9.140625" style="180"/>
    <col min="6401" max="6402" width="10.140625" style="180" bestFit="1" customWidth="1"/>
    <col min="6403" max="6404" width="9.28515625" style="180" bestFit="1" customWidth="1"/>
    <col min="6405" max="6411" width="10.140625" style="180" bestFit="1" customWidth="1"/>
    <col min="6412" max="6412" width="9.28515625" style="180" bestFit="1" customWidth="1"/>
    <col min="6413" max="6414" width="10.140625" style="180" bestFit="1" customWidth="1"/>
    <col min="6415" max="6417" width="9.28515625" style="180" bestFit="1" customWidth="1"/>
    <col min="6418" max="6420" width="10.140625" style="180" bestFit="1" customWidth="1"/>
    <col min="6421" max="6421" width="14.140625" style="180" customWidth="1"/>
    <col min="6422" max="6643" width="9.140625" style="180"/>
    <col min="6644" max="6644" width="23.140625" style="180" customWidth="1"/>
    <col min="6645" max="6646" width="9.140625" style="180"/>
    <col min="6647" max="6647" width="13" style="180" customWidth="1"/>
    <col min="6648" max="6648" width="29.28515625" style="180" customWidth="1"/>
    <col min="6649" max="6651" width="9.140625" style="180"/>
    <col min="6652" max="6652" width="14.7109375" style="180" customWidth="1"/>
    <col min="6653" max="6653" width="13.42578125" style="180" customWidth="1"/>
    <col min="6654" max="6654" width="12.7109375" style="180" customWidth="1"/>
    <col min="6655" max="6655" width="14.140625" style="180" customWidth="1"/>
    <col min="6656" max="6656" width="9.140625" style="180"/>
    <col min="6657" max="6658" width="10.140625" style="180" bestFit="1" customWidth="1"/>
    <col min="6659" max="6660" width="9.28515625" style="180" bestFit="1" customWidth="1"/>
    <col min="6661" max="6667" width="10.140625" style="180" bestFit="1" customWidth="1"/>
    <col min="6668" max="6668" width="9.28515625" style="180" bestFit="1" customWidth="1"/>
    <col min="6669" max="6670" width="10.140625" style="180" bestFit="1" customWidth="1"/>
    <col min="6671" max="6673" width="9.28515625" style="180" bestFit="1" customWidth="1"/>
    <col min="6674" max="6676" width="10.140625" style="180" bestFit="1" customWidth="1"/>
    <col min="6677" max="6677" width="14.140625" style="180" customWidth="1"/>
    <col min="6678" max="6899" width="9.140625" style="180"/>
    <col min="6900" max="6900" width="23.140625" style="180" customWidth="1"/>
    <col min="6901" max="6902" width="9.140625" style="180"/>
    <col min="6903" max="6903" width="13" style="180" customWidth="1"/>
    <col min="6904" max="6904" width="29.28515625" style="180" customWidth="1"/>
    <col min="6905" max="6907" width="9.140625" style="180"/>
    <col min="6908" max="6908" width="14.7109375" style="180" customWidth="1"/>
    <col min="6909" max="6909" width="13.42578125" style="180" customWidth="1"/>
    <col min="6910" max="6910" width="12.7109375" style="180" customWidth="1"/>
    <col min="6911" max="6911" width="14.140625" style="180" customWidth="1"/>
    <col min="6912" max="6912" width="9.140625" style="180"/>
    <col min="6913" max="6914" width="10.140625" style="180" bestFit="1" customWidth="1"/>
    <col min="6915" max="6916" width="9.28515625" style="180" bestFit="1" customWidth="1"/>
    <col min="6917" max="6923" width="10.140625" style="180" bestFit="1" customWidth="1"/>
    <col min="6924" max="6924" width="9.28515625" style="180" bestFit="1" customWidth="1"/>
    <col min="6925" max="6926" width="10.140625" style="180" bestFit="1" customWidth="1"/>
    <col min="6927" max="6929" width="9.28515625" style="180" bestFit="1" customWidth="1"/>
    <col min="6930" max="6932" width="10.140625" style="180" bestFit="1" customWidth="1"/>
    <col min="6933" max="6933" width="14.140625" style="180" customWidth="1"/>
    <col min="6934" max="7155" width="9.140625" style="180"/>
    <col min="7156" max="7156" width="23.140625" style="180" customWidth="1"/>
    <col min="7157" max="7158" width="9.140625" style="180"/>
    <col min="7159" max="7159" width="13" style="180" customWidth="1"/>
    <col min="7160" max="7160" width="29.28515625" style="180" customWidth="1"/>
    <col min="7161" max="7163" width="9.140625" style="180"/>
    <col min="7164" max="7164" width="14.7109375" style="180" customWidth="1"/>
    <col min="7165" max="7165" width="13.42578125" style="180" customWidth="1"/>
    <col min="7166" max="7166" width="12.7109375" style="180" customWidth="1"/>
    <col min="7167" max="7167" width="14.140625" style="180" customWidth="1"/>
    <col min="7168" max="7168" width="9.140625" style="180"/>
    <col min="7169" max="7170" width="10.140625" style="180" bestFit="1" customWidth="1"/>
    <col min="7171" max="7172" width="9.28515625" style="180" bestFit="1" customWidth="1"/>
    <col min="7173" max="7179" width="10.140625" style="180" bestFit="1" customWidth="1"/>
    <col min="7180" max="7180" width="9.28515625" style="180" bestFit="1" customWidth="1"/>
    <col min="7181" max="7182" width="10.140625" style="180" bestFit="1" customWidth="1"/>
    <col min="7183" max="7185" width="9.28515625" style="180" bestFit="1" customWidth="1"/>
    <col min="7186" max="7188" width="10.140625" style="180" bestFit="1" customWidth="1"/>
    <col min="7189" max="7189" width="14.140625" style="180" customWidth="1"/>
    <col min="7190" max="7411" width="9.140625" style="180"/>
    <col min="7412" max="7412" width="23.140625" style="180" customWidth="1"/>
    <col min="7413" max="7414" width="9.140625" style="180"/>
    <col min="7415" max="7415" width="13" style="180" customWidth="1"/>
    <col min="7416" max="7416" width="29.28515625" style="180" customWidth="1"/>
    <col min="7417" max="7419" width="9.140625" style="180"/>
    <col min="7420" max="7420" width="14.7109375" style="180" customWidth="1"/>
    <col min="7421" max="7421" width="13.42578125" style="180" customWidth="1"/>
    <col min="7422" max="7422" width="12.7109375" style="180" customWidth="1"/>
    <col min="7423" max="7423" width="14.140625" style="180" customWidth="1"/>
    <col min="7424" max="7424" width="9.140625" style="180"/>
    <col min="7425" max="7426" width="10.140625" style="180" bestFit="1" customWidth="1"/>
    <col min="7427" max="7428" width="9.28515625" style="180" bestFit="1" customWidth="1"/>
    <col min="7429" max="7435" width="10.140625" style="180" bestFit="1" customWidth="1"/>
    <col min="7436" max="7436" width="9.28515625" style="180" bestFit="1" customWidth="1"/>
    <col min="7437" max="7438" width="10.140625" style="180" bestFit="1" customWidth="1"/>
    <col min="7439" max="7441" width="9.28515625" style="180" bestFit="1" customWidth="1"/>
    <col min="7442" max="7444" width="10.140625" style="180" bestFit="1" customWidth="1"/>
    <col min="7445" max="7445" width="14.140625" style="180" customWidth="1"/>
    <col min="7446" max="7667" width="9.140625" style="180"/>
    <col min="7668" max="7668" width="23.140625" style="180" customWidth="1"/>
    <col min="7669" max="7670" width="9.140625" style="180"/>
    <col min="7671" max="7671" width="13" style="180" customWidth="1"/>
    <col min="7672" max="7672" width="29.28515625" style="180" customWidth="1"/>
    <col min="7673" max="7675" width="9.140625" style="180"/>
    <col min="7676" max="7676" width="14.7109375" style="180" customWidth="1"/>
    <col min="7677" max="7677" width="13.42578125" style="180" customWidth="1"/>
    <col min="7678" max="7678" width="12.7109375" style="180" customWidth="1"/>
    <col min="7679" max="7679" width="14.140625" style="180" customWidth="1"/>
    <col min="7680" max="7680" width="9.140625" style="180"/>
    <col min="7681" max="7682" width="10.140625" style="180" bestFit="1" customWidth="1"/>
    <col min="7683" max="7684" width="9.28515625" style="180" bestFit="1" customWidth="1"/>
    <col min="7685" max="7691" width="10.140625" style="180" bestFit="1" customWidth="1"/>
    <col min="7692" max="7692" width="9.28515625" style="180" bestFit="1" customWidth="1"/>
    <col min="7693" max="7694" width="10.140625" style="180" bestFit="1" customWidth="1"/>
    <col min="7695" max="7697" width="9.28515625" style="180" bestFit="1" customWidth="1"/>
    <col min="7698" max="7700" width="10.140625" style="180" bestFit="1" customWidth="1"/>
    <col min="7701" max="7701" width="14.140625" style="180" customWidth="1"/>
    <col min="7702" max="7923" width="9.140625" style="180"/>
    <col min="7924" max="7924" width="23.140625" style="180" customWidth="1"/>
    <col min="7925" max="7926" width="9.140625" style="180"/>
    <col min="7927" max="7927" width="13" style="180" customWidth="1"/>
    <col min="7928" max="7928" width="29.28515625" style="180" customWidth="1"/>
    <col min="7929" max="7931" width="9.140625" style="180"/>
    <col min="7932" max="7932" width="14.7109375" style="180" customWidth="1"/>
    <col min="7933" max="7933" width="13.42578125" style="180" customWidth="1"/>
    <col min="7934" max="7934" width="12.7109375" style="180" customWidth="1"/>
    <col min="7935" max="7935" width="14.140625" style="180" customWidth="1"/>
    <col min="7936" max="7936" width="9.140625" style="180"/>
    <col min="7937" max="7938" width="10.140625" style="180" bestFit="1" customWidth="1"/>
    <col min="7939" max="7940" width="9.28515625" style="180" bestFit="1" customWidth="1"/>
    <col min="7941" max="7947" width="10.140625" style="180" bestFit="1" customWidth="1"/>
    <col min="7948" max="7948" width="9.28515625" style="180" bestFit="1" customWidth="1"/>
    <col min="7949" max="7950" width="10.140625" style="180" bestFit="1" customWidth="1"/>
    <col min="7951" max="7953" width="9.28515625" style="180" bestFit="1" customWidth="1"/>
    <col min="7954" max="7956" width="10.140625" style="180" bestFit="1" customWidth="1"/>
    <col min="7957" max="7957" width="14.140625" style="180" customWidth="1"/>
    <col min="7958" max="8179" width="9.140625" style="180"/>
    <col min="8180" max="8180" width="23.140625" style="180" customWidth="1"/>
    <col min="8181" max="8182" width="9.140625" style="180"/>
    <col min="8183" max="8183" width="13" style="180" customWidth="1"/>
    <col min="8184" max="8184" width="29.28515625" style="180" customWidth="1"/>
    <col min="8185" max="8187" width="9.140625" style="180"/>
    <col min="8188" max="8188" width="14.7109375" style="180" customWidth="1"/>
    <col min="8189" max="8189" width="13.42578125" style="180" customWidth="1"/>
    <col min="8190" max="8190" width="12.7109375" style="180" customWidth="1"/>
    <col min="8191" max="8191" width="14.140625" style="180" customWidth="1"/>
    <col min="8192" max="8192" width="9.140625" style="180"/>
    <col min="8193" max="8194" width="10.140625" style="180" bestFit="1" customWidth="1"/>
    <col min="8195" max="8196" width="9.28515625" style="180" bestFit="1" customWidth="1"/>
    <col min="8197" max="8203" width="10.140625" style="180" bestFit="1" customWidth="1"/>
    <col min="8204" max="8204" width="9.28515625" style="180" bestFit="1" customWidth="1"/>
    <col min="8205" max="8206" width="10.140625" style="180" bestFit="1" customWidth="1"/>
    <col min="8207" max="8209" width="9.28515625" style="180" bestFit="1" customWidth="1"/>
    <col min="8210" max="8212" width="10.140625" style="180" bestFit="1" customWidth="1"/>
    <col min="8213" max="8213" width="14.140625" style="180" customWidth="1"/>
    <col min="8214" max="8435" width="9.140625" style="180"/>
    <col min="8436" max="8436" width="23.140625" style="180" customWidth="1"/>
    <col min="8437" max="8438" width="9.140625" style="180"/>
    <col min="8439" max="8439" width="13" style="180" customWidth="1"/>
    <col min="8440" max="8440" width="29.28515625" style="180" customWidth="1"/>
    <col min="8441" max="8443" width="9.140625" style="180"/>
    <col min="8444" max="8444" width="14.7109375" style="180" customWidth="1"/>
    <col min="8445" max="8445" width="13.42578125" style="180" customWidth="1"/>
    <col min="8446" max="8446" width="12.7109375" style="180" customWidth="1"/>
    <col min="8447" max="8447" width="14.140625" style="180" customWidth="1"/>
    <col min="8448" max="8448" width="9.140625" style="180"/>
    <col min="8449" max="8450" width="10.140625" style="180" bestFit="1" customWidth="1"/>
    <col min="8451" max="8452" width="9.28515625" style="180" bestFit="1" customWidth="1"/>
    <col min="8453" max="8459" width="10.140625" style="180" bestFit="1" customWidth="1"/>
    <col min="8460" max="8460" width="9.28515625" style="180" bestFit="1" customWidth="1"/>
    <col min="8461" max="8462" width="10.140625" style="180" bestFit="1" customWidth="1"/>
    <col min="8463" max="8465" width="9.28515625" style="180" bestFit="1" customWidth="1"/>
    <col min="8466" max="8468" width="10.140625" style="180" bestFit="1" customWidth="1"/>
    <col min="8469" max="8469" width="14.140625" style="180" customWidth="1"/>
    <col min="8470" max="8691" width="9.140625" style="180"/>
    <col min="8692" max="8692" width="23.140625" style="180" customWidth="1"/>
    <col min="8693" max="8694" width="9.140625" style="180"/>
    <col min="8695" max="8695" width="13" style="180" customWidth="1"/>
    <col min="8696" max="8696" width="29.28515625" style="180" customWidth="1"/>
    <col min="8697" max="8699" width="9.140625" style="180"/>
    <col min="8700" max="8700" width="14.7109375" style="180" customWidth="1"/>
    <col min="8701" max="8701" width="13.42578125" style="180" customWidth="1"/>
    <col min="8702" max="8702" width="12.7109375" style="180" customWidth="1"/>
    <col min="8703" max="8703" width="14.140625" style="180" customWidth="1"/>
    <col min="8704" max="8704" width="9.140625" style="180"/>
    <col min="8705" max="8706" width="10.140625" style="180" bestFit="1" customWidth="1"/>
    <col min="8707" max="8708" width="9.28515625" style="180" bestFit="1" customWidth="1"/>
    <col min="8709" max="8715" width="10.140625" style="180" bestFit="1" customWidth="1"/>
    <col min="8716" max="8716" width="9.28515625" style="180" bestFit="1" customWidth="1"/>
    <col min="8717" max="8718" width="10.140625" style="180" bestFit="1" customWidth="1"/>
    <col min="8719" max="8721" width="9.28515625" style="180" bestFit="1" customWidth="1"/>
    <col min="8722" max="8724" width="10.140625" style="180" bestFit="1" customWidth="1"/>
    <col min="8725" max="8725" width="14.140625" style="180" customWidth="1"/>
    <col min="8726" max="8947" width="9.140625" style="180"/>
    <col min="8948" max="8948" width="23.140625" style="180" customWidth="1"/>
    <col min="8949" max="8950" width="9.140625" style="180"/>
    <col min="8951" max="8951" width="13" style="180" customWidth="1"/>
    <col min="8952" max="8952" width="29.28515625" style="180" customWidth="1"/>
    <col min="8953" max="8955" width="9.140625" style="180"/>
    <col min="8956" max="8956" width="14.7109375" style="180" customWidth="1"/>
    <col min="8957" max="8957" width="13.42578125" style="180" customWidth="1"/>
    <col min="8958" max="8958" width="12.7109375" style="180" customWidth="1"/>
    <col min="8959" max="8959" width="14.140625" style="180" customWidth="1"/>
    <col min="8960" max="8960" width="9.140625" style="180"/>
    <col min="8961" max="8962" width="10.140625" style="180" bestFit="1" customWidth="1"/>
    <col min="8963" max="8964" width="9.28515625" style="180" bestFit="1" customWidth="1"/>
    <col min="8965" max="8971" width="10.140625" style="180" bestFit="1" customWidth="1"/>
    <col min="8972" max="8972" width="9.28515625" style="180" bestFit="1" customWidth="1"/>
    <col min="8973" max="8974" width="10.140625" style="180" bestFit="1" customWidth="1"/>
    <col min="8975" max="8977" width="9.28515625" style="180" bestFit="1" customWidth="1"/>
    <col min="8978" max="8980" width="10.140625" style="180" bestFit="1" customWidth="1"/>
    <col min="8981" max="8981" width="14.140625" style="180" customWidth="1"/>
    <col min="8982" max="9203" width="9.140625" style="180"/>
    <col min="9204" max="9204" width="23.140625" style="180" customWidth="1"/>
    <col min="9205" max="9206" width="9.140625" style="180"/>
    <col min="9207" max="9207" width="13" style="180" customWidth="1"/>
    <col min="9208" max="9208" width="29.28515625" style="180" customWidth="1"/>
    <col min="9209" max="9211" width="9.140625" style="180"/>
    <col min="9212" max="9212" width="14.7109375" style="180" customWidth="1"/>
    <col min="9213" max="9213" width="13.42578125" style="180" customWidth="1"/>
    <col min="9214" max="9214" width="12.7109375" style="180" customWidth="1"/>
    <col min="9215" max="9215" width="14.140625" style="180" customWidth="1"/>
    <col min="9216" max="9216" width="9.140625" style="180"/>
    <col min="9217" max="9218" width="10.140625" style="180" bestFit="1" customWidth="1"/>
    <col min="9219" max="9220" width="9.28515625" style="180" bestFit="1" customWidth="1"/>
    <col min="9221" max="9227" width="10.140625" style="180" bestFit="1" customWidth="1"/>
    <col min="9228" max="9228" width="9.28515625" style="180" bestFit="1" customWidth="1"/>
    <col min="9229" max="9230" width="10.140625" style="180" bestFit="1" customWidth="1"/>
    <col min="9231" max="9233" width="9.28515625" style="180" bestFit="1" customWidth="1"/>
    <col min="9234" max="9236" width="10.140625" style="180" bestFit="1" customWidth="1"/>
    <col min="9237" max="9237" width="14.140625" style="180" customWidth="1"/>
    <col min="9238" max="9459" width="9.140625" style="180"/>
    <col min="9460" max="9460" width="23.140625" style="180" customWidth="1"/>
    <col min="9461" max="9462" width="9.140625" style="180"/>
    <col min="9463" max="9463" width="13" style="180" customWidth="1"/>
    <col min="9464" max="9464" width="29.28515625" style="180" customWidth="1"/>
    <col min="9465" max="9467" width="9.140625" style="180"/>
    <col min="9468" max="9468" width="14.7109375" style="180" customWidth="1"/>
    <col min="9469" max="9469" width="13.42578125" style="180" customWidth="1"/>
    <col min="9470" max="9470" width="12.7109375" style="180" customWidth="1"/>
    <col min="9471" max="9471" width="14.140625" style="180" customWidth="1"/>
    <col min="9472" max="9472" width="9.140625" style="180"/>
    <col min="9473" max="9474" width="10.140625" style="180" bestFit="1" customWidth="1"/>
    <col min="9475" max="9476" width="9.28515625" style="180" bestFit="1" customWidth="1"/>
    <col min="9477" max="9483" width="10.140625" style="180" bestFit="1" customWidth="1"/>
    <col min="9484" max="9484" width="9.28515625" style="180" bestFit="1" customWidth="1"/>
    <col min="9485" max="9486" width="10.140625" style="180" bestFit="1" customWidth="1"/>
    <col min="9487" max="9489" width="9.28515625" style="180" bestFit="1" customWidth="1"/>
    <col min="9490" max="9492" width="10.140625" style="180" bestFit="1" customWidth="1"/>
    <col min="9493" max="9493" width="14.140625" style="180" customWidth="1"/>
    <col min="9494" max="9715" width="9.140625" style="180"/>
    <col min="9716" max="9716" width="23.140625" style="180" customWidth="1"/>
    <col min="9717" max="9718" width="9.140625" style="180"/>
    <col min="9719" max="9719" width="13" style="180" customWidth="1"/>
    <col min="9720" max="9720" width="29.28515625" style="180" customWidth="1"/>
    <col min="9721" max="9723" width="9.140625" style="180"/>
    <col min="9724" max="9724" width="14.7109375" style="180" customWidth="1"/>
    <col min="9725" max="9725" width="13.42578125" style="180" customWidth="1"/>
    <col min="9726" max="9726" width="12.7109375" style="180" customWidth="1"/>
    <col min="9727" max="9727" width="14.140625" style="180" customWidth="1"/>
    <col min="9728" max="9728" width="9.140625" style="180"/>
    <col min="9729" max="9730" width="10.140625" style="180" bestFit="1" customWidth="1"/>
    <col min="9731" max="9732" width="9.28515625" style="180" bestFit="1" customWidth="1"/>
    <col min="9733" max="9739" width="10.140625" style="180" bestFit="1" customWidth="1"/>
    <col min="9740" max="9740" width="9.28515625" style="180" bestFit="1" customWidth="1"/>
    <col min="9741" max="9742" width="10.140625" style="180" bestFit="1" customWidth="1"/>
    <col min="9743" max="9745" width="9.28515625" style="180" bestFit="1" customWidth="1"/>
    <col min="9746" max="9748" width="10.140625" style="180" bestFit="1" customWidth="1"/>
    <col min="9749" max="9749" width="14.140625" style="180" customWidth="1"/>
    <col min="9750" max="9971" width="9.140625" style="180"/>
    <col min="9972" max="9972" width="23.140625" style="180" customWidth="1"/>
    <col min="9973" max="9974" width="9.140625" style="180"/>
    <col min="9975" max="9975" width="13" style="180" customWidth="1"/>
    <col min="9976" max="9976" width="29.28515625" style="180" customWidth="1"/>
    <col min="9977" max="9979" width="9.140625" style="180"/>
    <col min="9980" max="9980" width="14.7109375" style="180" customWidth="1"/>
    <col min="9981" max="9981" width="13.42578125" style="180" customWidth="1"/>
    <col min="9982" max="9982" width="12.7109375" style="180" customWidth="1"/>
    <col min="9983" max="9983" width="14.140625" style="180" customWidth="1"/>
    <col min="9984" max="9984" width="9.140625" style="180"/>
    <col min="9985" max="9986" width="10.140625" style="180" bestFit="1" customWidth="1"/>
    <col min="9987" max="9988" width="9.28515625" style="180" bestFit="1" customWidth="1"/>
    <col min="9989" max="9995" width="10.140625" style="180" bestFit="1" customWidth="1"/>
    <col min="9996" max="9996" width="9.28515625" style="180" bestFit="1" customWidth="1"/>
    <col min="9997" max="9998" width="10.140625" style="180" bestFit="1" customWidth="1"/>
    <col min="9999" max="10001" width="9.28515625" style="180" bestFit="1" customWidth="1"/>
    <col min="10002" max="10004" width="10.140625" style="180" bestFit="1" customWidth="1"/>
    <col min="10005" max="10005" width="14.140625" style="180" customWidth="1"/>
    <col min="10006" max="10227" width="9.140625" style="180"/>
    <col min="10228" max="10228" width="23.140625" style="180" customWidth="1"/>
    <col min="10229" max="10230" width="9.140625" style="180"/>
    <col min="10231" max="10231" width="13" style="180" customWidth="1"/>
    <col min="10232" max="10232" width="29.28515625" style="180" customWidth="1"/>
    <col min="10233" max="10235" width="9.140625" style="180"/>
    <col min="10236" max="10236" width="14.7109375" style="180" customWidth="1"/>
    <col min="10237" max="10237" width="13.42578125" style="180" customWidth="1"/>
    <col min="10238" max="10238" width="12.7109375" style="180" customWidth="1"/>
    <col min="10239" max="10239" width="14.140625" style="180" customWidth="1"/>
    <col min="10240" max="10240" width="9.140625" style="180"/>
    <col min="10241" max="10242" width="10.140625" style="180" bestFit="1" customWidth="1"/>
    <col min="10243" max="10244" width="9.28515625" style="180" bestFit="1" customWidth="1"/>
    <col min="10245" max="10251" width="10.140625" style="180" bestFit="1" customWidth="1"/>
    <col min="10252" max="10252" width="9.28515625" style="180" bestFit="1" customWidth="1"/>
    <col min="10253" max="10254" width="10.140625" style="180" bestFit="1" customWidth="1"/>
    <col min="10255" max="10257" width="9.28515625" style="180" bestFit="1" customWidth="1"/>
    <col min="10258" max="10260" width="10.140625" style="180" bestFit="1" customWidth="1"/>
    <col min="10261" max="10261" width="14.140625" style="180" customWidth="1"/>
    <col min="10262" max="10483" width="9.140625" style="180"/>
    <col min="10484" max="10484" width="23.140625" style="180" customWidth="1"/>
    <col min="10485" max="10486" width="9.140625" style="180"/>
    <col min="10487" max="10487" width="13" style="180" customWidth="1"/>
    <col min="10488" max="10488" width="29.28515625" style="180" customWidth="1"/>
    <col min="10489" max="10491" width="9.140625" style="180"/>
    <col min="10492" max="10492" width="14.7109375" style="180" customWidth="1"/>
    <col min="10493" max="10493" width="13.42578125" style="180" customWidth="1"/>
    <col min="10494" max="10494" width="12.7109375" style="180" customWidth="1"/>
    <col min="10495" max="10495" width="14.140625" style="180" customWidth="1"/>
    <col min="10496" max="10496" width="9.140625" style="180"/>
    <col min="10497" max="10498" width="10.140625" style="180" bestFit="1" customWidth="1"/>
    <col min="10499" max="10500" width="9.28515625" style="180" bestFit="1" customWidth="1"/>
    <col min="10501" max="10507" width="10.140625" style="180" bestFit="1" customWidth="1"/>
    <col min="10508" max="10508" width="9.28515625" style="180" bestFit="1" customWidth="1"/>
    <col min="10509" max="10510" width="10.140625" style="180" bestFit="1" customWidth="1"/>
    <col min="10511" max="10513" width="9.28515625" style="180" bestFit="1" customWidth="1"/>
    <col min="10514" max="10516" width="10.140625" style="180" bestFit="1" customWidth="1"/>
    <col min="10517" max="10517" width="14.140625" style="180" customWidth="1"/>
    <col min="10518" max="10739" width="9.140625" style="180"/>
    <col min="10740" max="10740" width="23.140625" style="180" customWidth="1"/>
    <col min="10741" max="10742" width="9.140625" style="180"/>
    <col min="10743" max="10743" width="13" style="180" customWidth="1"/>
    <col min="10744" max="10744" width="29.28515625" style="180" customWidth="1"/>
    <col min="10745" max="10747" width="9.140625" style="180"/>
    <col min="10748" max="10748" width="14.7109375" style="180" customWidth="1"/>
    <col min="10749" max="10749" width="13.42578125" style="180" customWidth="1"/>
    <col min="10750" max="10750" width="12.7109375" style="180" customWidth="1"/>
    <col min="10751" max="10751" width="14.140625" style="180" customWidth="1"/>
    <col min="10752" max="10752" width="9.140625" style="180"/>
    <col min="10753" max="10754" width="10.140625" style="180" bestFit="1" customWidth="1"/>
    <col min="10755" max="10756" width="9.28515625" style="180" bestFit="1" customWidth="1"/>
    <col min="10757" max="10763" width="10.140625" style="180" bestFit="1" customWidth="1"/>
    <col min="10764" max="10764" width="9.28515625" style="180" bestFit="1" customWidth="1"/>
    <col min="10765" max="10766" width="10.140625" style="180" bestFit="1" customWidth="1"/>
    <col min="10767" max="10769" width="9.28515625" style="180" bestFit="1" customWidth="1"/>
    <col min="10770" max="10772" width="10.140625" style="180" bestFit="1" customWidth="1"/>
    <col min="10773" max="10773" width="14.140625" style="180" customWidth="1"/>
    <col min="10774" max="10995" width="9.140625" style="180"/>
    <col min="10996" max="10996" width="23.140625" style="180" customWidth="1"/>
    <col min="10997" max="10998" width="9.140625" style="180"/>
    <col min="10999" max="10999" width="13" style="180" customWidth="1"/>
    <col min="11000" max="11000" width="29.28515625" style="180" customWidth="1"/>
    <col min="11001" max="11003" width="9.140625" style="180"/>
    <col min="11004" max="11004" width="14.7109375" style="180" customWidth="1"/>
    <col min="11005" max="11005" width="13.42578125" style="180" customWidth="1"/>
    <col min="11006" max="11006" width="12.7109375" style="180" customWidth="1"/>
    <col min="11007" max="11007" width="14.140625" style="180" customWidth="1"/>
    <col min="11008" max="11008" width="9.140625" style="180"/>
    <col min="11009" max="11010" width="10.140625" style="180" bestFit="1" customWidth="1"/>
    <col min="11011" max="11012" width="9.28515625" style="180" bestFit="1" customWidth="1"/>
    <col min="11013" max="11019" width="10.140625" style="180" bestFit="1" customWidth="1"/>
    <col min="11020" max="11020" width="9.28515625" style="180" bestFit="1" customWidth="1"/>
    <col min="11021" max="11022" width="10.140625" style="180" bestFit="1" customWidth="1"/>
    <col min="11023" max="11025" width="9.28515625" style="180" bestFit="1" customWidth="1"/>
    <col min="11026" max="11028" width="10.140625" style="180" bestFit="1" customWidth="1"/>
    <col min="11029" max="11029" width="14.140625" style="180" customWidth="1"/>
    <col min="11030" max="11251" width="9.140625" style="180"/>
    <col min="11252" max="11252" width="23.140625" style="180" customWidth="1"/>
    <col min="11253" max="11254" width="9.140625" style="180"/>
    <col min="11255" max="11255" width="13" style="180" customWidth="1"/>
    <col min="11256" max="11256" width="29.28515625" style="180" customWidth="1"/>
    <col min="11257" max="11259" width="9.140625" style="180"/>
    <col min="11260" max="11260" width="14.7109375" style="180" customWidth="1"/>
    <col min="11261" max="11261" width="13.42578125" style="180" customWidth="1"/>
    <col min="11262" max="11262" width="12.7109375" style="180" customWidth="1"/>
    <col min="11263" max="11263" width="14.140625" style="180" customWidth="1"/>
    <col min="11264" max="11264" width="9.140625" style="180"/>
    <col min="11265" max="11266" width="10.140625" style="180" bestFit="1" customWidth="1"/>
    <col min="11267" max="11268" width="9.28515625" style="180" bestFit="1" customWidth="1"/>
    <col min="11269" max="11275" width="10.140625" style="180" bestFit="1" customWidth="1"/>
    <col min="11276" max="11276" width="9.28515625" style="180" bestFit="1" customWidth="1"/>
    <col min="11277" max="11278" width="10.140625" style="180" bestFit="1" customWidth="1"/>
    <col min="11279" max="11281" width="9.28515625" style="180" bestFit="1" customWidth="1"/>
    <col min="11282" max="11284" width="10.140625" style="180" bestFit="1" customWidth="1"/>
    <col min="11285" max="11285" width="14.140625" style="180" customWidth="1"/>
    <col min="11286" max="11507" width="9.140625" style="180"/>
    <col min="11508" max="11508" width="23.140625" style="180" customWidth="1"/>
    <col min="11509" max="11510" width="9.140625" style="180"/>
    <col min="11511" max="11511" width="13" style="180" customWidth="1"/>
    <col min="11512" max="11512" width="29.28515625" style="180" customWidth="1"/>
    <col min="11513" max="11515" width="9.140625" style="180"/>
    <col min="11516" max="11516" width="14.7109375" style="180" customWidth="1"/>
    <col min="11517" max="11517" width="13.42578125" style="180" customWidth="1"/>
    <col min="11518" max="11518" width="12.7109375" style="180" customWidth="1"/>
    <col min="11519" max="11519" width="14.140625" style="180" customWidth="1"/>
    <col min="11520" max="11520" width="9.140625" style="180"/>
    <col min="11521" max="11522" width="10.140625" style="180" bestFit="1" customWidth="1"/>
    <col min="11523" max="11524" width="9.28515625" style="180" bestFit="1" customWidth="1"/>
    <col min="11525" max="11531" width="10.140625" style="180" bestFit="1" customWidth="1"/>
    <col min="11532" max="11532" width="9.28515625" style="180" bestFit="1" customWidth="1"/>
    <col min="11533" max="11534" width="10.140625" style="180" bestFit="1" customWidth="1"/>
    <col min="11535" max="11537" width="9.28515625" style="180" bestFit="1" customWidth="1"/>
    <col min="11538" max="11540" width="10.140625" style="180" bestFit="1" customWidth="1"/>
    <col min="11541" max="11541" width="14.140625" style="180" customWidth="1"/>
    <col min="11542" max="11763" width="9.140625" style="180"/>
    <col min="11764" max="11764" width="23.140625" style="180" customWidth="1"/>
    <col min="11765" max="11766" width="9.140625" style="180"/>
    <col min="11767" max="11767" width="13" style="180" customWidth="1"/>
    <col min="11768" max="11768" width="29.28515625" style="180" customWidth="1"/>
    <col min="11769" max="11771" width="9.140625" style="180"/>
    <col min="11772" max="11772" width="14.7109375" style="180" customWidth="1"/>
    <col min="11773" max="11773" width="13.42578125" style="180" customWidth="1"/>
    <col min="11774" max="11774" width="12.7109375" style="180" customWidth="1"/>
    <col min="11775" max="11775" width="14.140625" style="180" customWidth="1"/>
    <col min="11776" max="11776" width="9.140625" style="180"/>
    <col min="11777" max="11778" width="10.140625" style="180" bestFit="1" customWidth="1"/>
    <col min="11779" max="11780" width="9.28515625" style="180" bestFit="1" customWidth="1"/>
    <col min="11781" max="11787" width="10.140625" style="180" bestFit="1" customWidth="1"/>
    <col min="11788" max="11788" width="9.28515625" style="180" bestFit="1" customWidth="1"/>
    <col min="11789" max="11790" width="10.140625" style="180" bestFit="1" customWidth="1"/>
    <col min="11791" max="11793" width="9.28515625" style="180" bestFit="1" customWidth="1"/>
    <col min="11794" max="11796" width="10.140625" style="180" bestFit="1" customWidth="1"/>
    <col min="11797" max="11797" width="14.140625" style="180" customWidth="1"/>
    <col min="11798" max="12019" width="9.140625" style="180"/>
    <col min="12020" max="12020" width="23.140625" style="180" customWidth="1"/>
    <col min="12021" max="12022" width="9.140625" style="180"/>
    <col min="12023" max="12023" width="13" style="180" customWidth="1"/>
    <col min="12024" max="12024" width="29.28515625" style="180" customWidth="1"/>
    <col min="12025" max="12027" width="9.140625" style="180"/>
    <col min="12028" max="12028" width="14.7109375" style="180" customWidth="1"/>
    <col min="12029" max="12029" width="13.42578125" style="180" customWidth="1"/>
    <col min="12030" max="12030" width="12.7109375" style="180" customWidth="1"/>
    <col min="12031" max="12031" width="14.140625" style="180" customWidth="1"/>
    <col min="12032" max="12032" width="9.140625" style="180"/>
    <col min="12033" max="12034" width="10.140625" style="180" bestFit="1" customWidth="1"/>
    <col min="12035" max="12036" width="9.28515625" style="180" bestFit="1" customWidth="1"/>
    <col min="12037" max="12043" width="10.140625" style="180" bestFit="1" customWidth="1"/>
    <col min="12044" max="12044" width="9.28515625" style="180" bestFit="1" customWidth="1"/>
    <col min="12045" max="12046" width="10.140625" style="180" bestFit="1" customWidth="1"/>
    <col min="12047" max="12049" width="9.28515625" style="180" bestFit="1" customWidth="1"/>
    <col min="12050" max="12052" width="10.140625" style="180" bestFit="1" customWidth="1"/>
    <col min="12053" max="12053" width="14.140625" style="180" customWidth="1"/>
    <col min="12054" max="12275" width="9.140625" style="180"/>
    <col min="12276" max="12276" width="23.140625" style="180" customWidth="1"/>
    <col min="12277" max="12278" width="9.140625" style="180"/>
    <col min="12279" max="12279" width="13" style="180" customWidth="1"/>
    <col min="12280" max="12280" width="29.28515625" style="180" customWidth="1"/>
    <col min="12281" max="12283" width="9.140625" style="180"/>
    <col min="12284" max="12284" width="14.7109375" style="180" customWidth="1"/>
    <col min="12285" max="12285" width="13.42578125" style="180" customWidth="1"/>
    <col min="12286" max="12286" width="12.7109375" style="180" customWidth="1"/>
    <col min="12287" max="12287" width="14.140625" style="180" customWidth="1"/>
    <col min="12288" max="12288" width="9.140625" style="180"/>
    <col min="12289" max="12290" width="10.140625" style="180" bestFit="1" customWidth="1"/>
    <col min="12291" max="12292" width="9.28515625" style="180" bestFit="1" customWidth="1"/>
    <col min="12293" max="12299" width="10.140625" style="180" bestFit="1" customWidth="1"/>
    <col min="12300" max="12300" width="9.28515625" style="180" bestFit="1" customWidth="1"/>
    <col min="12301" max="12302" width="10.140625" style="180" bestFit="1" customWidth="1"/>
    <col min="12303" max="12305" width="9.28515625" style="180" bestFit="1" customWidth="1"/>
    <col min="12306" max="12308" width="10.140625" style="180" bestFit="1" customWidth="1"/>
    <col min="12309" max="12309" width="14.140625" style="180" customWidth="1"/>
    <col min="12310" max="12531" width="9.140625" style="180"/>
    <col min="12532" max="12532" width="23.140625" style="180" customWidth="1"/>
    <col min="12533" max="12534" width="9.140625" style="180"/>
    <col min="12535" max="12535" width="13" style="180" customWidth="1"/>
    <col min="12536" max="12536" width="29.28515625" style="180" customWidth="1"/>
    <col min="12537" max="12539" width="9.140625" style="180"/>
    <col min="12540" max="12540" width="14.7109375" style="180" customWidth="1"/>
    <col min="12541" max="12541" width="13.42578125" style="180" customWidth="1"/>
    <col min="12542" max="12542" width="12.7109375" style="180" customWidth="1"/>
    <col min="12543" max="12543" width="14.140625" style="180" customWidth="1"/>
    <col min="12544" max="12544" width="9.140625" style="180"/>
    <col min="12545" max="12546" width="10.140625" style="180" bestFit="1" customWidth="1"/>
    <col min="12547" max="12548" width="9.28515625" style="180" bestFit="1" customWidth="1"/>
    <col min="12549" max="12555" width="10.140625" style="180" bestFit="1" customWidth="1"/>
    <col min="12556" max="12556" width="9.28515625" style="180" bestFit="1" customWidth="1"/>
    <col min="12557" max="12558" width="10.140625" style="180" bestFit="1" customWidth="1"/>
    <col min="12559" max="12561" width="9.28515625" style="180" bestFit="1" customWidth="1"/>
    <col min="12562" max="12564" width="10.140625" style="180" bestFit="1" customWidth="1"/>
    <col min="12565" max="12565" width="14.140625" style="180" customWidth="1"/>
    <col min="12566" max="12787" width="9.140625" style="180"/>
    <col min="12788" max="12788" width="23.140625" style="180" customWidth="1"/>
    <col min="12789" max="12790" width="9.140625" style="180"/>
    <col min="12791" max="12791" width="13" style="180" customWidth="1"/>
    <col min="12792" max="12792" width="29.28515625" style="180" customWidth="1"/>
    <col min="12793" max="12795" width="9.140625" style="180"/>
    <col min="12796" max="12796" width="14.7109375" style="180" customWidth="1"/>
    <col min="12797" max="12797" width="13.42578125" style="180" customWidth="1"/>
    <col min="12798" max="12798" width="12.7109375" style="180" customWidth="1"/>
    <col min="12799" max="12799" width="14.140625" style="180" customWidth="1"/>
    <col min="12800" max="12800" width="9.140625" style="180"/>
    <col min="12801" max="12802" width="10.140625" style="180" bestFit="1" customWidth="1"/>
    <col min="12803" max="12804" width="9.28515625" style="180" bestFit="1" customWidth="1"/>
    <col min="12805" max="12811" width="10.140625" style="180" bestFit="1" customWidth="1"/>
    <col min="12812" max="12812" width="9.28515625" style="180" bestFit="1" customWidth="1"/>
    <col min="12813" max="12814" width="10.140625" style="180" bestFit="1" customWidth="1"/>
    <col min="12815" max="12817" width="9.28515625" style="180" bestFit="1" customWidth="1"/>
    <col min="12818" max="12820" width="10.140625" style="180" bestFit="1" customWidth="1"/>
    <col min="12821" max="12821" width="14.140625" style="180" customWidth="1"/>
    <col min="12822" max="13043" width="9.140625" style="180"/>
    <col min="13044" max="13044" width="23.140625" style="180" customWidth="1"/>
    <col min="13045" max="13046" width="9.140625" style="180"/>
    <col min="13047" max="13047" width="13" style="180" customWidth="1"/>
    <col min="13048" max="13048" width="29.28515625" style="180" customWidth="1"/>
    <col min="13049" max="13051" width="9.140625" style="180"/>
    <col min="13052" max="13052" width="14.7109375" style="180" customWidth="1"/>
    <col min="13053" max="13053" width="13.42578125" style="180" customWidth="1"/>
    <col min="13054" max="13054" width="12.7109375" style="180" customWidth="1"/>
    <col min="13055" max="13055" width="14.140625" style="180" customWidth="1"/>
    <col min="13056" max="13056" width="9.140625" style="180"/>
    <col min="13057" max="13058" width="10.140625" style="180" bestFit="1" customWidth="1"/>
    <col min="13059" max="13060" width="9.28515625" style="180" bestFit="1" customWidth="1"/>
    <col min="13061" max="13067" width="10.140625" style="180" bestFit="1" customWidth="1"/>
    <col min="13068" max="13068" width="9.28515625" style="180" bestFit="1" customWidth="1"/>
    <col min="13069" max="13070" width="10.140625" style="180" bestFit="1" customWidth="1"/>
    <col min="13071" max="13073" width="9.28515625" style="180" bestFit="1" customWidth="1"/>
    <col min="13074" max="13076" width="10.140625" style="180" bestFit="1" customWidth="1"/>
    <col min="13077" max="13077" width="14.140625" style="180" customWidth="1"/>
    <col min="13078" max="13299" width="9.140625" style="180"/>
    <col min="13300" max="13300" width="23.140625" style="180" customWidth="1"/>
    <col min="13301" max="13302" width="9.140625" style="180"/>
    <col min="13303" max="13303" width="13" style="180" customWidth="1"/>
    <col min="13304" max="13304" width="29.28515625" style="180" customWidth="1"/>
    <col min="13305" max="13307" width="9.140625" style="180"/>
    <col min="13308" max="13308" width="14.7109375" style="180" customWidth="1"/>
    <col min="13309" max="13309" width="13.42578125" style="180" customWidth="1"/>
    <col min="13310" max="13310" width="12.7109375" style="180" customWidth="1"/>
    <col min="13311" max="13311" width="14.140625" style="180" customWidth="1"/>
    <col min="13312" max="13312" width="9.140625" style="180"/>
    <col min="13313" max="13314" width="10.140625" style="180" bestFit="1" customWidth="1"/>
    <col min="13315" max="13316" width="9.28515625" style="180" bestFit="1" customWidth="1"/>
    <col min="13317" max="13323" width="10.140625" style="180" bestFit="1" customWidth="1"/>
    <col min="13324" max="13324" width="9.28515625" style="180" bestFit="1" customWidth="1"/>
    <col min="13325" max="13326" width="10.140625" style="180" bestFit="1" customWidth="1"/>
    <col min="13327" max="13329" width="9.28515625" style="180" bestFit="1" customWidth="1"/>
    <col min="13330" max="13332" width="10.140625" style="180" bestFit="1" customWidth="1"/>
    <col min="13333" max="13333" width="14.140625" style="180" customWidth="1"/>
    <col min="13334" max="13555" width="9.140625" style="180"/>
    <col min="13556" max="13556" width="23.140625" style="180" customWidth="1"/>
    <col min="13557" max="13558" width="9.140625" style="180"/>
    <col min="13559" max="13559" width="13" style="180" customWidth="1"/>
    <col min="13560" max="13560" width="29.28515625" style="180" customWidth="1"/>
    <col min="13561" max="13563" width="9.140625" style="180"/>
    <col min="13564" max="13564" width="14.7109375" style="180" customWidth="1"/>
    <col min="13565" max="13565" width="13.42578125" style="180" customWidth="1"/>
    <col min="13566" max="13566" width="12.7109375" style="180" customWidth="1"/>
    <col min="13567" max="13567" width="14.140625" style="180" customWidth="1"/>
    <col min="13568" max="13568" width="9.140625" style="180"/>
    <col min="13569" max="13570" width="10.140625" style="180" bestFit="1" customWidth="1"/>
    <col min="13571" max="13572" width="9.28515625" style="180" bestFit="1" customWidth="1"/>
    <col min="13573" max="13579" width="10.140625" style="180" bestFit="1" customWidth="1"/>
    <col min="13580" max="13580" width="9.28515625" style="180" bestFit="1" customWidth="1"/>
    <col min="13581" max="13582" width="10.140625" style="180" bestFit="1" customWidth="1"/>
    <col min="13583" max="13585" width="9.28515625" style="180" bestFit="1" customWidth="1"/>
    <col min="13586" max="13588" width="10.140625" style="180" bestFit="1" customWidth="1"/>
    <col min="13589" max="13589" width="14.140625" style="180" customWidth="1"/>
    <col min="13590" max="13811" width="9.140625" style="180"/>
    <col min="13812" max="13812" width="23.140625" style="180" customWidth="1"/>
    <col min="13813" max="13814" width="9.140625" style="180"/>
    <col min="13815" max="13815" width="13" style="180" customWidth="1"/>
    <col min="13816" max="13816" width="29.28515625" style="180" customWidth="1"/>
    <col min="13817" max="13819" width="9.140625" style="180"/>
    <col min="13820" max="13820" width="14.7109375" style="180" customWidth="1"/>
    <col min="13821" max="13821" width="13.42578125" style="180" customWidth="1"/>
    <col min="13822" max="13822" width="12.7109375" style="180" customWidth="1"/>
    <col min="13823" max="13823" width="14.140625" style="180" customWidth="1"/>
    <col min="13824" max="13824" width="9.140625" style="180"/>
    <col min="13825" max="13826" width="10.140625" style="180" bestFit="1" customWidth="1"/>
    <col min="13827" max="13828" width="9.28515625" style="180" bestFit="1" customWidth="1"/>
    <col min="13829" max="13835" width="10.140625" style="180" bestFit="1" customWidth="1"/>
    <col min="13836" max="13836" width="9.28515625" style="180" bestFit="1" customWidth="1"/>
    <col min="13837" max="13838" width="10.140625" style="180" bestFit="1" customWidth="1"/>
    <col min="13839" max="13841" width="9.28515625" style="180" bestFit="1" customWidth="1"/>
    <col min="13842" max="13844" width="10.140625" style="180" bestFit="1" customWidth="1"/>
    <col min="13845" max="13845" width="14.140625" style="180" customWidth="1"/>
    <col min="13846" max="14067" width="9.140625" style="180"/>
    <col min="14068" max="14068" width="23.140625" style="180" customWidth="1"/>
    <col min="14069" max="14070" width="9.140625" style="180"/>
    <col min="14071" max="14071" width="13" style="180" customWidth="1"/>
    <col min="14072" max="14072" width="29.28515625" style="180" customWidth="1"/>
    <col min="14073" max="14075" width="9.140625" style="180"/>
    <col min="14076" max="14076" width="14.7109375" style="180" customWidth="1"/>
    <col min="14077" max="14077" width="13.42578125" style="180" customWidth="1"/>
    <col min="14078" max="14078" width="12.7109375" style="180" customWidth="1"/>
    <col min="14079" max="14079" width="14.140625" style="180" customWidth="1"/>
    <col min="14080" max="14080" width="9.140625" style="180"/>
    <col min="14081" max="14082" width="10.140625" style="180" bestFit="1" customWidth="1"/>
    <col min="14083" max="14084" width="9.28515625" style="180" bestFit="1" customWidth="1"/>
    <col min="14085" max="14091" width="10.140625" style="180" bestFit="1" customWidth="1"/>
    <col min="14092" max="14092" width="9.28515625" style="180" bestFit="1" customWidth="1"/>
    <col min="14093" max="14094" width="10.140625" style="180" bestFit="1" customWidth="1"/>
    <col min="14095" max="14097" width="9.28515625" style="180" bestFit="1" customWidth="1"/>
    <col min="14098" max="14100" width="10.140625" style="180" bestFit="1" customWidth="1"/>
    <col min="14101" max="14101" width="14.140625" style="180" customWidth="1"/>
    <col min="14102" max="14323" width="9.140625" style="180"/>
    <col min="14324" max="14324" width="23.140625" style="180" customWidth="1"/>
    <col min="14325" max="14326" width="9.140625" style="180"/>
    <col min="14327" max="14327" width="13" style="180" customWidth="1"/>
    <col min="14328" max="14328" width="29.28515625" style="180" customWidth="1"/>
    <col min="14329" max="14331" width="9.140625" style="180"/>
    <col min="14332" max="14332" width="14.7109375" style="180" customWidth="1"/>
    <col min="14333" max="14333" width="13.42578125" style="180" customWidth="1"/>
    <col min="14334" max="14334" width="12.7109375" style="180" customWidth="1"/>
    <col min="14335" max="14335" width="14.140625" style="180" customWidth="1"/>
    <col min="14336" max="14336" width="9.140625" style="180"/>
    <col min="14337" max="14338" width="10.140625" style="180" bestFit="1" customWidth="1"/>
    <col min="14339" max="14340" width="9.28515625" style="180" bestFit="1" customWidth="1"/>
    <col min="14341" max="14347" width="10.140625" style="180" bestFit="1" customWidth="1"/>
    <col min="14348" max="14348" width="9.28515625" style="180" bestFit="1" customWidth="1"/>
    <col min="14349" max="14350" width="10.140625" style="180" bestFit="1" customWidth="1"/>
    <col min="14351" max="14353" width="9.28515625" style="180" bestFit="1" customWidth="1"/>
    <col min="14354" max="14356" width="10.140625" style="180" bestFit="1" customWidth="1"/>
    <col min="14357" max="14357" width="14.140625" style="180" customWidth="1"/>
    <col min="14358" max="14579" width="9.140625" style="180"/>
    <col min="14580" max="14580" width="23.140625" style="180" customWidth="1"/>
    <col min="14581" max="14582" width="9.140625" style="180"/>
    <col min="14583" max="14583" width="13" style="180" customWidth="1"/>
    <col min="14584" max="14584" width="29.28515625" style="180" customWidth="1"/>
    <col min="14585" max="14587" width="9.140625" style="180"/>
    <col min="14588" max="14588" width="14.7109375" style="180" customWidth="1"/>
    <col min="14589" max="14589" width="13.42578125" style="180" customWidth="1"/>
    <col min="14590" max="14590" width="12.7109375" style="180" customWidth="1"/>
    <col min="14591" max="14591" width="14.140625" style="180" customWidth="1"/>
    <col min="14592" max="14592" width="9.140625" style="180"/>
    <col min="14593" max="14594" width="10.140625" style="180" bestFit="1" customWidth="1"/>
    <col min="14595" max="14596" width="9.28515625" style="180" bestFit="1" customWidth="1"/>
    <col min="14597" max="14603" width="10.140625" style="180" bestFit="1" customWidth="1"/>
    <col min="14604" max="14604" width="9.28515625" style="180" bestFit="1" customWidth="1"/>
    <col min="14605" max="14606" width="10.140625" style="180" bestFit="1" customWidth="1"/>
    <col min="14607" max="14609" width="9.28515625" style="180" bestFit="1" customWidth="1"/>
    <col min="14610" max="14612" width="10.140625" style="180" bestFit="1" customWidth="1"/>
    <col min="14613" max="14613" width="14.140625" style="180" customWidth="1"/>
    <col min="14614" max="14835" width="9.140625" style="180"/>
    <col min="14836" max="14836" width="23.140625" style="180" customWidth="1"/>
    <col min="14837" max="14838" width="9.140625" style="180"/>
    <col min="14839" max="14839" width="13" style="180" customWidth="1"/>
    <col min="14840" max="14840" width="29.28515625" style="180" customWidth="1"/>
    <col min="14841" max="14843" width="9.140625" style="180"/>
    <col min="14844" max="14844" width="14.7109375" style="180" customWidth="1"/>
    <col min="14845" max="14845" width="13.42578125" style="180" customWidth="1"/>
    <col min="14846" max="14846" width="12.7109375" style="180" customWidth="1"/>
    <col min="14847" max="14847" width="14.140625" style="180" customWidth="1"/>
    <col min="14848" max="14848" width="9.140625" style="180"/>
    <col min="14849" max="14850" width="10.140625" style="180" bestFit="1" customWidth="1"/>
    <col min="14851" max="14852" width="9.28515625" style="180" bestFit="1" customWidth="1"/>
    <col min="14853" max="14859" width="10.140625" style="180" bestFit="1" customWidth="1"/>
    <col min="14860" max="14860" width="9.28515625" style="180" bestFit="1" customWidth="1"/>
    <col min="14861" max="14862" width="10.140625" style="180" bestFit="1" customWidth="1"/>
    <col min="14863" max="14865" width="9.28515625" style="180" bestFit="1" customWidth="1"/>
    <col min="14866" max="14868" width="10.140625" style="180" bestFit="1" customWidth="1"/>
    <col min="14869" max="14869" width="14.140625" style="180" customWidth="1"/>
    <col min="14870" max="15091" width="9.140625" style="180"/>
    <col min="15092" max="15092" width="23.140625" style="180" customWidth="1"/>
    <col min="15093" max="15094" width="9.140625" style="180"/>
    <col min="15095" max="15095" width="13" style="180" customWidth="1"/>
    <col min="15096" max="15096" width="29.28515625" style="180" customWidth="1"/>
    <col min="15097" max="15099" width="9.140625" style="180"/>
    <col min="15100" max="15100" width="14.7109375" style="180" customWidth="1"/>
    <col min="15101" max="15101" width="13.42578125" style="180" customWidth="1"/>
    <col min="15102" max="15102" width="12.7109375" style="180" customWidth="1"/>
    <col min="15103" max="15103" width="14.140625" style="180" customWidth="1"/>
    <col min="15104" max="15104" width="9.140625" style="180"/>
    <col min="15105" max="15106" width="10.140625" style="180" bestFit="1" customWidth="1"/>
    <col min="15107" max="15108" width="9.28515625" style="180" bestFit="1" customWidth="1"/>
    <col min="15109" max="15115" width="10.140625" style="180" bestFit="1" customWidth="1"/>
    <col min="15116" max="15116" width="9.28515625" style="180" bestFit="1" customWidth="1"/>
    <col min="15117" max="15118" width="10.140625" style="180" bestFit="1" customWidth="1"/>
    <col min="15119" max="15121" width="9.28515625" style="180" bestFit="1" customWidth="1"/>
    <col min="15122" max="15124" width="10.140625" style="180" bestFit="1" customWidth="1"/>
    <col min="15125" max="15125" width="14.140625" style="180" customWidth="1"/>
    <col min="15126" max="15347" width="9.140625" style="180"/>
    <col min="15348" max="15348" width="23.140625" style="180" customWidth="1"/>
    <col min="15349" max="15350" width="9.140625" style="180"/>
    <col min="15351" max="15351" width="13" style="180" customWidth="1"/>
    <col min="15352" max="15352" width="29.28515625" style="180" customWidth="1"/>
    <col min="15353" max="15355" width="9.140625" style="180"/>
    <col min="15356" max="15356" width="14.7109375" style="180" customWidth="1"/>
    <col min="15357" max="15357" width="13.42578125" style="180" customWidth="1"/>
    <col min="15358" max="15358" width="12.7109375" style="180" customWidth="1"/>
    <col min="15359" max="15359" width="14.140625" style="180" customWidth="1"/>
    <col min="15360" max="15360" width="9.140625" style="180"/>
    <col min="15361" max="15362" width="10.140625" style="180" bestFit="1" customWidth="1"/>
    <col min="15363" max="15364" width="9.28515625" style="180" bestFit="1" customWidth="1"/>
    <col min="15365" max="15371" width="10.140625" style="180" bestFit="1" customWidth="1"/>
    <col min="15372" max="15372" width="9.28515625" style="180" bestFit="1" customWidth="1"/>
    <col min="15373" max="15374" width="10.140625" style="180" bestFit="1" customWidth="1"/>
    <col min="15375" max="15377" width="9.28515625" style="180" bestFit="1" customWidth="1"/>
    <col min="15378" max="15380" width="10.140625" style="180" bestFit="1" customWidth="1"/>
    <col min="15381" max="15381" width="14.140625" style="180" customWidth="1"/>
    <col min="15382" max="15603" width="9.140625" style="180"/>
    <col min="15604" max="15604" width="23.140625" style="180" customWidth="1"/>
    <col min="15605" max="15606" width="9.140625" style="180"/>
    <col min="15607" max="15607" width="13" style="180" customWidth="1"/>
    <col min="15608" max="15608" width="29.28515625" style="180" customWidth="1"/>
    <col min="15609" max="15611" width="9.140625" style="180"/>
    <col min="15612" max="15612" width="14.7109375" style="180" customWidth="1"/>
    <col min="15613" max="15613" width="13.42578125" style="180" customWidth="1"/>
    <col min="15614" max="15614" width="12.7109375" style="180" customWidth="1"/>
    <col min="15615" max="15615" width="14.140625" style="180" customWidth="1"/>
    <col min="15616" max="15616" width="9.140625" style="180"/>
    <col min="15617" max="15618" width="10.140625" style="180" bestFit="1" customWidth="1"/>
    <col min="15619" max="15620" width="9.28515625" style="180" bestFit="1" customWidth="1"/>
    <col min="15621" max="15627" width="10.140625" style="180" bestFit="1" customWidth="1"/>
    <col min="15628" max="15628" width="9.28515625" style="180" bestFit="1" customWidth="1"/>
    <col min="15629" max="15630" width="10.140625" style="180" bestFit="1" customWidth="1"/>
    <col min="15631" max="15633" width="9.28515625" style="180" bestFit="1" customWidth="1"/>
    <col min="15634" max="15636" width="10.140625" style="180" bestFit="1" customWidth="1"/>
    <col min="15637" max="15637" width="14.140625" style="180" customWidth="1"/>
    <col min="15638" max="15859" width="9.140625" style="180"/>
    <col min="15860" max="15860" width="23.140625" style="180" customWidth="1"/>
    <col min="15861" max="15862" width="9.140625" style="180"/>
    <col min="15863" max="15863" width="13" style="180" customWidth="1"/>
    <col min="15864" max="15864" width="29.28515625" style="180" customWidth="1"/>
    <col min="15865" max="15867" width="9.140625" style="180"/>
    <col min="15868" max="15868" width="14.7109375" style="180" customWidth="1"/>
    <col min="15869" max="15869" width="13.42578125" style="180" customWidth="1"/>
    <col min="15870" max="15870" width="12.7109375" style="180" customWidth="1"/>
    <col min="15871" max="15871" width="14.140625" style="180" customWidth="1"/>
    <col min="15872" max="15872" width="9.140625" style="180"/>
    <col min="15873" max="15874" width="10.140625" style="180" bestFit="1" customWidth="1"/>
    <col min="15875" max="15876" width="9.28515625" style="180" bestFit="1" customWidth="1"/>
    <col min="15877" max="15883" width="10.140625" style="180" bestFit="1" customWidth="1"/>
    <col min="15884" max="15884" width="9.28515625" style="180" bestFit="1" customWidth="1"/>
    <col min="15885" max="15886" width="10.140625" style="180" bestFit="1" customWidth="1"/>
    <col min="15887" max="15889" width="9.28515625" style="180" bestFit="1" customWidth="1"/>
    <col min="15890" max="15892" width="10.140625" style="180" bestFit="1" customWidth="1"/>
    <col min="15893" max="15893" width="14.140625" style="180" customWidth="1"/>
    <col min="15894" max="16115" width="9.140625" style="180"/>
    <col min="16116" max="16116" width="23.140625" style="180" customWidth="1"/>
    <col min="16117" max="16118" width="9.140625" style="180"/>
    <col min="16119" max="16119" width="13" style="180" customWidth="1"/>
    <col min="16120" max="16120" width="29.28515625" style="180" customWidth="1"/>
    <col min="16121" max="16123" width="9.140625" style="180"/>
    <col min="16124" max="16124" width="14.7109375" style="180" customWidth="1"/>
    <col min="16125" max="16125" width="13.42578125" style="180" customWidth="1"/>
    <col min="16126" max="16126" width="12.7109375" style="180" customWidth="1"/>
    <col min="16127" max="16127" width="14.140625" style="180" customWidth="1"/>
    <col min="16128" max="16128" width="9.140625" style="180"/>
    <col min="16129" max="16130" width="10.140625" style="180" bestFit="1" customWidth="1"/>
    <col min="16131" max="16132" width="9.28515625" style="180" bestFit="1" customWidth="1"/>
    <col min="16133" max="16139" width="10.140625" style="180" bestFit="1" customWidth="1"/>
    <col min="16140" max="16140" width="9.28515625" style="180" bestFit="1" customWidth="1"/>
    <col min="16141" max="16142" width="10.140625" style="180" bestFit="1" customWidth="1"/>
    <col min="16143" max="16145" width="9.28515625" style="180" bestFit="1" customWidth="1"/>
    <col min="16146" max="16148" width="10.140625" style="180" bestFit="1" customWidth="1"/>
    <col min="16149" max="16149" width="14.140625" style="180" customWidth="1"/>
    <col min="16150" max="16384" width="9.140625" style="180"/>
  </cols>
  <sheetData>
    <row r="1" spans="1:21" s="174" customFormat="1" ht="31.5" x14ac:dyDescent="0.25">
      <c r="A1" s="174" t="s">
        <v>170</v>
      </c>
      <c r="B1" s="167"/>
      <c r="C1" s="167"/>
      <c r="D1" s="168" t="s">
        <v>4</v>
      </c>
      <c r="E1" s="170" t="s">
        <v>180</v>
      </c>
      <c r="F1" s="170" t="s">
        <v>5</v>
      </c>
      <c r="G1" s="168" t="s">
        <v>188</v>
      </c>
      <c r="H1" s="225" t="s">
        <v>8</v>
      </c>
      <c r="I1" s="169" t="s">
        <v>9</v>
      </c>
      <c r="J1" s="169" t="s">
        <v>10</v>
      </c>
      <c r="K1" s="169" t="s">
        <v>11</v>
      </c>
      <c r="L1" s="236" t="s">
        <v>12</v>
      </c>
      <c r="M1" s="169" t="s">
        <v>13</v>
      </c>
      <c r="N1" s="169" t="s">
        <v>14</v>
      </c>
      <c r="O1" s="169" t="s">
        <v>15</v>
      </c>
      <c r="P1" s="169" t="s">
        <v>16</v>
      </c>
      <c r="Q1" s="169" t="s">
        <v>17</v>
      </c>
      <c r="R1" s="169" t="s">
        <v>18</v>
      </c>
      <c r="S1" s="169" t="s">
        <v>19</v>
      </c>
      <c r="T1" s="169" t="s">
        <v>20</v>
      </c>
      <c r="U1" s="169" t="s">
        <v>21</v>
      </c>
    </row>
    <row r="2" spans="1:21" s="163" customFormat="1" x14ac:dyDescent="0.25">
      <c r="B2" s="171"/>
      <c r="C2" s="171"/>
      <c r="D2" s="172"/>
      <c r="E2" s="173"/>
      <c r="F2" s="173"/>
      <c r="G2" s="169"/>
      <c r="H2" s="225"/>
      <c r="I2" s="169"/>
      <c r="J2" s="169"/>
      <c r="K2" s="169"/>
      <c r="L2" s="236"/>
      <c r="M2" s="174"/>
      <c r="N2" s="174"/>
      <c r="O2" s="174"/>
      <c r="P2" s="174"/>
      <c r="Q2" s="174"/>
      <c r="R2" s="174"/>
      <c r="S2" s="174"/>
      <c r="T2" s="174"/>
      <c r="U2" s="174"/>
    </row>
    <row r="3" spans="1:21" s="163" customFormat="1" x14ac:dyDescent="0.25">
      <c r="A3" s="163" t="s">
        <v>43</v>
      </c>
      <c r="B3" s="175"/>
      <c r="C3" s="175"/>
      <c r="D3" s="176"/>
      <c r="E3" s="176"/>
      <c r="F3" s="176"/>
      <c r="G3" s="177"/>
      <c r="H3" s="226"/>
      <c r="I3" s="177"/>
      <c r="J3" s="177"/>
      <c r="K3" s="174"/>
      <c r="L3" s="237"/>
      <c r="M3" s="174"/>
      <c r="N3" s="174"/>
      <c r="O3" s="174"/>
      <c r="P3" s="174"/>
      <c r="Q3" s="174"/>
      <c r="R3" s="174"/>
      <c r="S3" s="174"/>
      <c r="T3" s="174"/>
      <c r="U3" s="174"/>
    </row>
    <row r="4" spans="1:21" s="163" customFormat="1" x14ac:dyDescent="0.25">
      <c r="B4" s="175" t="s">
        <v>139</v>
      </c>
      <c r="C4" s="175"/>
      <c r="D4" s="176">
        <v>39500</v>
      </c>
      <c r="E4" s="176" t="s">
        <v>173</v>
      </c>
      <c r="F4" s="176"/>
      <c r="G4" s="177"/>
      <c r="H4" s="226">
        <v>40000</v>
      </c>
      <c r="I4" s="177"/>
      <c r="J4" s="177"/>
      <c r="K4" s="174"/>
      <c r="L4" s="237"/>
      <c r="M4" s="174"/>
      <c r="N4" s="174"/>
      <c r="O4" s="174"/>
      <c r="P4" s="174"/>
      <c r="Q4" s="174"/>
      <c r="R4" s="174"/>
      <c r="S4" s="174"/>
      <c r="T4" s="174"/>
      <c r="U4" s="174"/>
    </row>
    <row r="5" spans="1:21" s="163" customFormat="1" x14ac:dyDescent="0.25">
      <c r="B5" s="175"/>
      <c r="C5" s="175" t="s">
        <v>167</v>
      </c>
      <c r="D5" s="176"/>
      <c r="E5" s="176"/>
      <c r="F5" s="176"/>
      <c r="G5" s="177"/>
      <c r="H5" s="226"/>
      <c r="I5" s="177"/>
      <c r="J5" s="177"/>
      <c r="K5" s="174"/>
      <c r="L5" s="237"/>
      <c r="M5" s="174"/>
      <c r="N5" s="174"/>
      <c r="O5" s="174"/>
      <c r="P5" s="174"/>
      <c r="Q5" s="174"/>
      <c r="R5" s="174"/>
      <c r="S5" s="174"/>
      <c r="T5" s="174"/>
      <c r="U5" s="174"/>
    </row>
    <row r="6" spans="1:21" s="163" customFormat="1" x14ac:dyDescent="0.25">
      <c r="B6" s="175"/>
      <c r="C6" s="175" t="s">
        <v>168</v>
      </c>
      <c r="D6" s="176"/>
      <c r="E6" s="176"/>
      <c r="F6" s="176"/>
      <c r="G6" s="177"/>
      <c r="H6" s="226"/>
      <c r="I6" s="177"/>
      <c r="J6" s="177"/>
      <c r="K6" s="174"/>
      <c r="L6" s="237"/>
      <c r="M6" s="174"/>
      <c r="N6" s="174"/>
      <c r="O6" s="174"/>
      <c r="P6" s="174"/>
      <c r="Q6" s="174"/>
      <c r="R6" s="174"/>
      <c r="S6" s="174"/>
      <c r="T6" s="174"/>
      <c r="U6" s="174"/>
    </row>
    <row r="7" spans="1:21" s="163" customFormat="1" x14ac:dyDescent="0.25">
      <c r="B7" s="175"/>
      <c r="C7" s="175" t="s">
        <v>169</v>
      </c>
      <c r="D7" s="176"/>
      <c r="E7" s="176"/>
      <c r="F7" s="176"/>
      <c r="G7" s="177"/>
      <c r="H7" s="226"/>
      <c r="I7" s="177"/>
      <c r="J7" s="177"/>
      <c r="K7" s="174"/>
      <c r="L7" s="237"/>
      <c r="M7" s="174"/>
      <c r="N7" s="174"/>
      <c r="O7" s="174"/>
      <c r="P7" s="174"/>
      <c r="Q7" s="174"/>
      <c r="R7" s="174"/>
      <c r="S7" s="174"/>
      <c r="T7" s="174"/>
      <c r="U7" s="174"/>
    </row>
    <row r="8" spans="1:21" s="163" customFormat="1" x14ac:dyDescent="0.25">
      <c r="B8" s="175" t="s">
        <v>137</v>
      </c>
      <c r="C8" s="175"/>
      <c r="D8" s="176">
        <v>150000</v>
      </c>
      <c r="E8" s="176" t="s">
        <v>173</v>
      </c>
      <c r="F8" s="176"/>
      <c r="G8" s="177"/>
      <c r="H8" s="226">
        <v>150000</v>
      </c>
      <c r="I8" s="177"/>
      <c r="J8" s="177"/>
      <c r="K8" s="174"/>
      <c r="L8" s="237"/>
      <c r="M8" s="174"/>
      <c r="N8" s="174"/>
      <c r="O8" s="174"/>
      <c r="P8" s="174"/>
      <c r="Q8" s="174"/>
      <c r="R8" s="174"/>
      <c r="S8" s="174"/>
      <c r="T8" s="174"/>
      <c r="U8" s="174"/>
    </row>
    <row r="9" spans="1:21" s="163" customFormat="1" x14ac:dyDescent="0.25">
      <c r="B9" s="175"/>
      <c r="C9" s="175" t="s">
        <v>138</v>
      </c>
      <c r="D9" s="176"/>
      <c r="E9" s="176"/>
      <c r="F9" s="176"/>
      <c r="G9" s="174"/>
      <c r="H9" s="225"/>
      <c r="I9" s="174"/>
      <c r="J9" s="174"/>
      <c r="K9" s="174"/>
      <c r="L9" s="237"/>
      <c r="M9" s="174"/>
      <c r="N9" s="174"/>
      <c r="O9" s="174"/>
      <c r="P9" s="174"/>
      <c r="Q9" s="174"/>
      <c r="R9" s="174"/>
      <c r="S9" s="174"/>
      <c r="T9" s="174"/>
      <c r="U9" s="174"/>
    </row>
    <row r="10" spans="1:21" s="163" customFormat="1" x14ac:dyDescent="0.25">
      <c r="B10" s="175"/>
      <c r="C10" s="175" t="s">
        <v>140</v>
      </c>
      <c r="D10" s="176"/>
      <c r="E10" s="176"/>
      <c r="F10" s="176"/>
      <c r="G10" s="174"/>
      <c r="H10" s="225"/>
      <c r="I10" s="174"/>
      <c r="J10" s="174"/>
      <c r="K10" s="174"/>
      <c r="L10" s="237"/>
      <c r="M10" s="174"/>
      <c r="N10" s="174"/>
      <c r="O10" s="174"/>
      <c r="P10" s="174"/>
      <c r="Q10" s="174"/>
      <c r="R10" s="174"/>
      <c r="S10" s="174"/>
      <c r="T10" s="174"/>
      <c r="U10" s="174"/>
    </row>
    <row r="11" spans="1:21" s="163" customFormat="1" x14ac:dyDescent="0.25">
      <c r="B11" s="175"/>
      <c r="C11" s="175" t="s">
        <v>141</v>
      </c>
      <c r="D11" s="176"/>
      <c r="E11" s="176"/>
      <c r="F11" s="176"/>
      <c r="G11" s="174"/>
      <c r="H11" s="225"/>
      <c r="I11" s="174"/>
      <c r="J11" s="174"/>
      <c r="K11" s="174"/>
      <c r="L11" s="237"/>
      <c r="M11" s="174"/>
      <c r="N11" s="174"/>
      <c r="O11" s="174"/>
      <c r="P11" s="174"/>
      <c r="Q11" s="174"/>
      <c r="R11" s="174"/>
      <c r="S11" s="174"/>
      <c r="T11" s="174"/>
      <c r="U11" s="174"/>
    </row>
    <row r="12" spans="1:21" s="163" customFormat="1" x14ac:dyDescent="0.25">
      <c r="B12" s="175"/>
      <c r="C12" s="175"/>
      <c r="D12" s="176"/>
      <c r="E12" s="176"/>
      <c r="F12" s="176"/>
      <c r="G12" s="174"/>
      <c r="H12" s="225"/>
      <c r="I12" s="174"/>
      <c r="J12" s="174"/>
      <c r="K12" s="174"/>
      <c r="L12" s="237"/>
      <c r="M12" s="174"/>
      <c r="N12" s="174"/>
      <c r="O12" s="174"/>
      <c r="P12" s="174"/>
      <c r="Q12" s="174"/>
      <c r="R12" s="174"/>
      <c r="S12" s="174"/>
      <c r="T12" s="174"/>
      <c r="U12" s="174"/>
    </row>
    <row r="13" spans="1:21" s="163" customFormat="1" x14ac:dyDescent="0.25">
      <c r="A13" s="163" t="s">
        <v>136</v>
      </c>
      <c r="B13" s="175"/>
      <c r="C13" s="175"/>
      <c r="D13" s="176"/>
      <c r="E13" s="176"/>
      <c r="F13" s="176"/>
      <c r="G13" s="174"/>
      <c r="H13" s="225"/>
      <c r="I13" s="174"/>
      <c r="J13" s="174"/>
      <c r="K13" s="174"/>
      <c r="L13" s="237"/>
      <c r="M13" s="174"/>
      <c r="N13" s="174"/>
      <c r="O13" s="174"/>
      <c r="P13" s="174"/>
      <c r="Q13" s="174"/>
      <c r="R13" s="174"/>
      <c r="S13" s="174"/>
      <c r="T13" s="174"/>
      <c r="U13" s="174"/>
    </row>
    <row r="14" spans="1:21" s="163" customFormat="1" x14ac:dyDescent="0.25">
      <c r="B14" s="175" t="s">
        <v>137</v>
      </c>
      <c r="C14" s="175"/>
      <c r="D14" s="176">
        <v>82000</v>
      </c>
      <c r="E14" s="176" t="s">
        <v>173</v>
      </c>
      <c r="F14" s="176"/>
      <c r="G14" s="174"/>
      <c r="H14" s="225">
        <v>82000</v>
      </c>
      <c r="I14" s="174"/>
      <c r="J14" s="174"/>
      <c r="K14" s="174"/>
      <c r="L14" s="237"/>
      <c r="M14" s="174"/>
      <c r="N14" s="174"/>
      <c r="O14" s="174"/>
      <c r="P14" s="174"/>
      <c r="Q14" s="174"/>
      <c r="R14" s="174"/>
      <c r="S14" s="174"/>
      <c r="T14" s="174"/>
      <c r="U14" s="174"/>
    </row>
    <row r="15" spans="1:21" s="163" customFormat="1" x14ac:dyDescent="0.25">
      <c r="B15" s="175"/>
      <c r="C15" s="175" t="s">
        <v>171</v>
      </c>
      <c r="D15" s="176"/>
      <c r="E15" s="176"/>
      <c r="F15" s="176"/>
      <c r="G15" s="174"/>
      <c r="H15" s="225"/>
      <c r="I15" s="174"/>
      <c r="J15" s="174"/>
      <c r="K15" s="174"/>
      <c r="L15" s="237"/>
      <c r="M15" s="174"/>
      <c r="N15" s="174"/>
      <c r="O15" s="174"/>
      <c r="P15" s="174"/>
      <c r="Q15" s="174"/>
      <c r="R15" s="174"/>
      <c r="S15" s="174"/>
      <c r="T15" s="174"/>
      <c r="U15" s="174"/>
    </row>
    <row r="16" spans="1:21" s="163" customFormat="1" x14ac:dyDescent="0.25">
      <c r="B16" s="175"/>
      <c r="C16" s="175" t="s">
        <v>172</v>
      </c>
      <c r="D16" s="176"/>
      <c r="E16" s="176"/>
      <c r="F16" s="176"/>
      <c r="G16" s="174"/>
      <c r="H16" s="225"/>
      <c r="I16" s="174"/>
      <c r="J16" s="174"/>
      <c r="K16" s="174"/>
      <c r="L16" s="237"/>
      <c r="M16" s="174"/>
      <c r="N16" s="174"/>
      <c r="O16" s="174"/>
      <c r="P16" s="174"/>
      <c r="Q16" s="174"/>
      <c r="R16" s="174"/>
      <c r="S16" s="174"/>
      <c r="T16" s="174"/>
      <c r="U16" s="174"/>
    </row>
    <row r="17" spans="1:21" s="163" customFormat="1" x14ac:dyDescent="0.25">
      <c r="B17" s="175"/>
      <c r="C17" s="175"/>
      <c r="D17" s="176"/>
      <c r="E17" s="176"/>
      <c r="F17" s="176"/>
      <c r="G17" s="174"/>
      <c r="H17" s="225"/>
      <c r="I17" s="174"/>
      <c r="J17" s="174"/>
      <c r="K17" s="174"/>
      <c r="L17" s="237"/>
      <c r="M17" s="174"/>
      <c r="N17" s="174"/>
      <c r="O17" s="174"/>
      <c r="P17" s="174"/>
      <c r="Q17" s="174"/>
      <c r="R17" s="174"/>
      <c r="S17" s="174"/>
      <c r="T17" s="174"/>
      <c r="U17" s="174"/>
    </row>
    <row r="18" spans="1:21" s="163" customFormat="1" x14ac:dyDescent="0.25">
      <c r="B18" s="175" t="s">
        <v>139</v>
      </c>
      <c r="C18" s="175"/>
      <c r="D18" s="176">
        <v>3000000</v>
      </c>
      <c r="E18" s="176" t="s">
        <v>174</v>
      </c>
      <c r="F18" s="176" t="s">
        <v>108</v>
      </c>
      <c r="G18" s="174"/>
      <c r="H18" s="225"/>
      <c r="I18" s="174">
        <v>150000</v>
      </c>
      <c r="J18" s="174">
        <v>150000</v>
      </c>
      <c r="K18" s="174">
        <v>150000</v>
      </c>
      <c r="L18" s="237">
        <v>150000</v>
      </c>
      <c r="M18" s="174">
        <v>150000</v>
      </c>
      <c r="N18" s="174">
        <v>150000</v>
      </c>
      <c r="O18" s="174">
        <v>150000</v>
      </c>
      <c r="P18" s="174">
        <v>150000</v>
      </c>
      <c r="Q18" s="174">
        <v>150000</v>
      </c>
      <c r="R18" s="174">
        <v>150000</v>
      </c>
      <c r="S18" s="174">
        <v>150000</v>
      </c>
      <c r="T18" s="174">
        <v>150000</v>
      </c>
      <c r="U18" s="174">
        <v>150000</v>
      </c>
    </row>
    <row r="19" spans="1:21" s="163" customFormat="1" x14ac:dyDescent="0.25">
      <c r="B19" s="178"/>
      <c r="C19" s="178"/>
      <c r="D19" s="176"/>
      <c r="E19" s="176" t="s">
        <v>175</v>
      </c>
      <c r="F19" s="175"/>
      <c r="G19" s="177"/>
      <c r="H19" s="225"/>
      <c r="I19" s="177"/>
      <c r="J19" s="177"/>
      <c r="K19" s="177"/>
      <c r="L19" s="238"/>
      <c r="M19" s="174"/>
      <c r="N19" s="174"/>
      <c r="O19" s="174"/>
      <c r="P19" s="174"/>
      <c r="Q19" s="174"/>
      <c r="R19" s="174"/>
      <c r="S19" s="174"/>
      <c r="T19" s="174"/>
      <c r="U19" s="174"/>
    </row>
    <row r="20" spans="1:21" s="163" customFormat="1" x14ac:dyDescent="0.25">
      <c r="B20" s="178"/>
      <c r="C20" s="178"/>
      <c r="D20" s="176"/>
      <c r="E20" s="176" t="s">
        <v>187</v>
      </c>
      <c r="F20" s="176"/>
      <c r="G20" s="177"/>
      <c r="H20" s="225"/>
      <c r="I20" s="177"/>
      <c r="J20" s="177"/>
      <c r="K20" s="177"/>
      <c r="L20" s="238"/>
      <c r="M20" s="174"/>
      <c r="N20" s="174"/>
      <c r="O20" s="174"/>
      <c r="P20" s="174"/>
      <c r="Q20" s="174"/>
      <c r="R20" s="174"/>
      <c r="S20" s="174"/>
      <c r="T20" s="174"/>
      <c r="U20" s="174"/>
    </row>
    <row r="21" spans="1:21" s="163" customFormat="1" x14ac:dyDescent="0.25">
      <c r="B21" s="178"/>
      <c r="C21" s="178"/>
      <c r="D21" s="176"/>
      <c r="E21" s="176"/>
      <c r="F21" s="176"/>
      <c r="G21" s="177"/>
      <c r="H21" s="225"/>
      <c r="I21" s="177"/>
      <c r="J21" s="177"/>
      <c r="K21" s="177"/>
      <c r="L21" s="238"/>
      <c r="M21" s="174"/>
      <c r="N21" s="174"/>
      <c r="O21" s="174"/>
      <c r="P21" s="174"/>
      <c r="Q21" s="174"/>
      <c r="R21" s="174"/>
      <c r="S21" s="174"/>
      <c r="T21" s="174"/>
      <c r="U21" s="174"/>
    </row>
    <row r="22" spans="1:21" s="163" customFormat="1" x14ac:dyDescent="0.25">
      <c r="A22" s="163" t="s">
        <v>176</v>
      </c>
      <c r="B22" s="178"/>
      <c r="C22" s="178"/>
      <c r="D22" s="176"/>
      <c r="E22" s="176"/>
      <c r="F22" s="176"/>
      <c r="G22" s="177"/>
      <c r="H22" s="225"/>
      <c r="I22" s="177"/>
      <c r="J22" s="177"/>
      <c r="K22" s="177"/>
      <c r="L22" s="238"/>
      <c r="M22" s="174"/>
      <c r="N22" s="174"/>
      <c r="O22" s="174"/>
      <c r="P22" s="174"/>
      <c r="Q22" s="174"/>
      <c r="R22" s="174"/>
      <c r="S22" s="174"/>
      <c r="T22" s="174"/>
      <c r="U22" s="174"/>
    </row>
    <row r="23" spans="1:21" s="163" customFormat="1" x14ac:dyDescent="0.25">
      <c r="B23" s="178"/>
      <c r="C23" s="178" t="s">
        <v>177</v>
      </c>
      <c r="D23" s="176">
        <v>27150</v>
      </c>
      <c r="E23" s="176"/>
      <c r="F23" s="176"/>
      <c r="G23" s="177"/>
      <c r="H23" s="225">
        <v>27150</v>
      </c>
      <c r="I23" s="177"/>
      <c r="J23" s="177"/>
      <c r="K23" s="177"/>
      <c r="L23" s="238"/>
      <c r="M23" s="174"/>
      <c r="N23" s="174"/>
      <c r="O23" s="174"/>
      <c r="P23" s="174"/>
      <c r="Q23" s="174"/>
      <c r="R23" s="174"/>
      <c r="S23" s="174"/>
      <c r="T23" s="174"/>
      <c r="U23" s="174"/>
    </row>
    <row r="24" spans="1:21" s="163" customFormat="1" x14ac:dyDescent="0.25">
      <c r="B24" s="179"/>
      <c r="C24" s="179" t="s">
        <v>178</v>
      </c>
      <c r="D24" s="176">
        <v>27775</v>
      </c>
      <c r="E24" s="176"/>
      <c r="F24" s="176"/>
      <c r="G24" s="177"/>
      <c r="H24" s="225">
        <v>27775</v>
      </c>
      <c r="I24" s="177"/>
      <c r="J24" s="177"/>
      <c r="K24" s="177"/>
      <c r="L24" s="238"/>
      <c r="M24" s="174"/>
      <c r="N24" s="174"/>
      <c r="O24" s="174"/>
      <c r="P24" s="174"/>
      <c r="Q24" s="174"/>
      <c r="R24" s="174"/>
      <c r="S24" s="174"/>
      <c r="T24" s="174"/>
      <c r="U24" s="174"/>
    </row>
    <row r="25" spans="1:21" s="163" customFormat="1" x14ac:dyDescent="0.25">
      <c r="B25" s="179"/>
      <c r="C25" s="179" t="s">
        <v>179</v>
      </c>
      <c r="D25" s="176">
        <v>2600</v>
      </c>
      <c r="E25" s="176"/>
      <c r="F25" s="176"/>
      <c r="G25" s="177"/>
      <c r="H25" s="225">
        <v>2600</v>
      </c>
      <c r="I25" s="177"/>
      <c r="J25" s="177"/>
      <c r="K25" s="177"/>
      <c r="L25" s="238"/>
      <c r="M25" s="174"/>
      <c r="N25" s="174"/>
      <c r="O25" s="174"/>
      <c r="P25" s="174"/>
      <c r="Q25" s="174"/>
      <c r="R25" s="174"/>
      <c r="S25" s="174"/>
      <c r="T25" s="174"/>
      <c r="U25" s="174"/>
    </row>
    <row r="26" spans="1:21" s="163" customFormat="1" ht="16.5" thickBot="1" x14ac:dyDescent="0.3">
      <c r="B26" s="179"/>
      <c r="C26" s="179"/>
      <c r="D26" s="176"/>
      <c r="E26" s="176"/>
      <c r="F26" s="176"/>
      <c r="G26" s="177"/>
      <c r="H26" s="225"/>
      <c r="I26" s="177"/>
      <c r="J26" s="177"/>
      <c r="K26" s="177"/>
      <c r="L26" s="238"/>
      <c r="M26" s="174"/>
      <c r="N26" s="174"/>
      <c r="O26" s="174"/>
      <c r="P26" s="174"/>
      <c r="Q26" s="174"/>
      <c r="R26" s="174"/>
      <c r="S26" s="174"/>
      <c r="T26" s="174"/>
      <c r="U26" s="174"/>
    </row>
    <row r="27" spans="1:21" s="163" customFormat="1" ht="17.25" thickTop="1" thickBot="1" x14ac:dyDescent="0.3">
      <c r="A27" s="228"/>
      <c r="B27" s="229"/>
      <c r="C27" s="229" t="s">
        <v>181</v>
      </c>
      <c r="D27" s="230"/>
      <c r="E27" s="230"/>
      <c r="F27" s="230"/>
      <c r="G27" s="231"/>
      <c r="H27" s="232">
        <v>-329525</v>
      </c>
      <c r="I27" s="231">
        <v>-100000</v>
      </c>
      <c r="J27" s="231">
        <v>-100000</v>
      </c>
      <c r="K27" s="231">
        <v>-100000</v>
      </c>
      <c r="L27" s="239">
        <v>-100000</v>
      </c>
      <c r="M27" s="231">
        <v>-100000</v>
      </c>
      <c r="N27" s="231">
        <v>-100000</v>
      </c>
      <c r="O27" s="231">
        <v>-100000</v>
      </c>
      <c r="P27" s="231">
        <v>-100000</v>
      </c>
      <c r="Q27" s="231">
        <v>-100000</v>
      </c>
      <c r="R27" s="231">
        <v>-100000</v>
      </c>
      <c r="S27" s="231">
        <v>-100000</v>
      </c>
      <c r="T27" s="231">
        <v>-100000</v>
      </c>
      <c r="U27" s="231">
        <v>-100000</v>
      </c>
    </row>
    <row r="28" spans="1:21" s="163" customFormat="1" ht="16.5" thickTop="1" x14ac:dyDescent="0.25">
      <c r="B28" s="179"/>
      <c r="C28" s="179"/>
      <c r="D28" s="176"/>
      <c r="E28" s="176"/>
      <c r="F28" s="176"/>
      <c r="G28" s="177"/>
      <c r="H28" s="225"/>
      <c r="I28" s="177"/>
      <c r="J28" s="177"/>
      <c r="K28" s="177"/>
      <c r="L28" s="238"/>
      <c r="M28" s="174"/>
      <c r="N28" s="174"/>
      <c r="O28" s="174"/>
      <c r="P28" s="174"/>
      <c r="Q28" s="174"/>
      <c r="R28" s="174"/>
      <c r="S28" s="174"/>
      <c r="T28" s="174"/>
      <c r="U28" s="174"/>
    </row>
    <row r="29" spans="1:21" s="174" customFormat="1" x14ac:dyDescent="0.25">
      <c r="B29" s="174" t="s">
        <v>37</v>
      </c>
      <c r="H29" s="225">
        <v>0</v>
      </c>
      <c r="I29" s="174">
        <f t="shared" ref="I29:U29" si="0">SUM(I3:I27)</f>
        <v>50000</v>
      </c>
      <c r="J29" s="174">
        <f t="shared" si="0"/>
        <v>50000</v>
      </c>
      <c r="K29" s="174">
        <f t="shared" si="0"/>
        <v>50000</v>
      </c>
      <c r="L29" s="237">
        <f t="shared" si="0"/>
        <v>50000</v>
      </c>
      <c r="M29" s="174">
        <f t="shared" si="0"/>
        <v>50000</v>
      </c>
      <c r="N29" s="174">
        <f t="shared" si="0"/>
        <v>50000</v>
      </c>
      <c r="O29" s="174">
        <f t="shared" si="0"/>
        <v>50000</v>
      </c>
      <c r="P29" s="174">
        <f t="shared" si="0"/>
        <v>50000</v>
      </c>
      <c r="Q29" s="174">
        <f t="shared" si="0"/>
        <v>50000</v>
      </c>
      <c r="R29" s="174">
        <f t="shared" si="0"/>
        <v>50000</v>
      </c>
      <c r="S29" s="174">
        <f t="shared" si="0"/>
        <v>50000</v>
      </c>
      <c r="T29" s="174">
        <f t="shared" si="0"/>
        <v>50000</v>
      </c>
      <c r="U29" s="174">
        <f t="shared" si="0"/>
        <v>50000</v>
      </c>
    </row>
    <row r="30" spans="1:21" s="163" customFormat="1" x14ac:dyDescent="0.25">
      <c r="B30" s="163" t="s">
        <v>26</v>
      </c>
      <c r="H30" s="225">
        <v>0</v>
      </c>
      <c r="I30" s="174">
        <v>-50000</v>
      </c>
      <c r="J30" s="174">
        <v>-50000</v>
      </c>
      <c r="K30" s="174">
        <v>-50000</v>
      </c>
      <c r="L30" s="237">
        <v>-50000</v>
      </c>
      <c r="M30" s="174">
        <v>-50000</v>
      </c>
      <c r="N30" s="174">
        <v>-50000</v>
      </c>
      <c r="O30" s="174">
        <v>-50000</v>
      </c>
      <c r="P30" s="174">
        <v>-50000</v>
      </c>
      <c r="Q30" s="174">
        <v>-50000</v>
      </c>
      <c r="R30" s="174">
        <v>-50000</v>
      </c>
      <c r="S30" s="174">
        <v>-50000</v>
      </c>
      <c r="T30" s="174">
        <v>-50000</v>
      </c>
      <c r="U30" s="174">
        <v>-50000</v>
      </c>
    </row>
    <row r="31" spans="1:21" s="163" customFormat="1" x14ac:dyDescent="0.25">
      <c r="B31" s="163" t="s">
        <v>30</v>
      </c>
      <c r="H31" s="225">
        <f t="shared" ref="H31:U31" si="1">SUM(H29:H30)</f>
        <v>0</v>
      </c>
      <c r="I31" s="174">
        <f t="shared" si="1"/>
        <v>0</v>
      </c>
      <c r="J31" s="174">
        <f t="shared" si="1"/>
        <v>0</v>
      </c>
      <c r="K31" s="174">
        <f t="shared" si="1"/>
        <v>0</v>
      </c>
      <c r="L31" s="237">
        <f t="shared" si="1"/>
        <v>0</v>
      </c>
      <c r="M31" s="174">
        <f t="shared" si="1"/>
        <v>0</v>
      </c>
      <c r="N31" s="174">
        <f t="shared" si="1"/>
        <v>0</v>
      </c>
      <c r="O31" s="174">
        <f t="shared" si="1"/>
        <v>0</v>
      </c>
      <c r="P31" s="174">
        <f t="shared" si="1"/>
        <v>0</v>
      </c>
      <c r="Q31" s="174">
        <f t="shared" si="1"/>
        <v>0</v>
      </c>
      <c r="R31" s="174">
        <f t="shared" si="1"/>
        <v>0</v>
      </c>
      <c r="S31" s="174">
        <f t="shared" si="1"/>
        <v>0</v>
      </c>
      <c r="T31" s="174">
        <f t="shared" si="1"/>
        <v>0</v>
      </c>
      <c r="U31" s="174">
        <f t="shared" si="1"/>
        <v>0</v>
      </c>
    </row>
    <row r="32" spans="1:21" s="163" customFormat="1" ht="16.5" thickBot="1" x14ac:dyDescent="0.3">
      <c r="B32" s="163" t="s">
        <v>193</v>
      </c>
      <c r="H32" s="225">
        <v>-111407.16</v>
      </c>
      <c r="I32" s="225">
        <v>-111407.16</v>
      </c>
      <c r="J32" s="225">
        <v>-111407.16</v>
      </c>
      <c r="K32" s="225">
        <v>-111407.16</v>
      </c>
      <c r="L32" s="240">
        <v>-111407.16</v>
      </c>
      <c r="M32" s="225">
        <v>-111407.16</v>
      </c>
      <c r="N32" s="225">
        <v>-111407.16</v>
      </c>
      <c r="O32" s="225">
        <v>-111407.16</v>
      </c>
      <c r="P32" s="225">
        <v>-111407.16</v>
      </c>
      <c r="Q32" s="225">
        <v>-111407.16</v>
      </c>
      <c r="R32" s="225">
        <v>-111407.16</v>
      </c>
      <c r="S32" s="225">
        <v>-111407.16</v>
      </c>
      <c r="T32" s="225">
        <v>-111407.16</v>
      </c>
      <c r="U32" s="225">
        <v>-111407.16</v>
      </c>
    </row>
    <row r="33" spans="1:21" s="174" customFormat="1" ht="17.25" thickTop="1" thickBot="1" x14ac:dyDescent="0.3">
      <c r="A33" s="233"/>
      <c r="B33" s="234" t="s">
        <v>29</v>
      </c>
      <c r="C33" s="234"/>
      <c r="D33" s="234"/>
      <c r="E33" s="234"/>
      <c r="F33" s="234"/>
      <c r="G33" s="234"/>
      <c r="H33" s="235">
        <f t="shared" ref="H33:U33" si="2">H30</f>
        <v>0</v>
      </c>
      <c r="I33" s="234">
        <f t="shared" si="2"/>
        <v>-50000</v>
      </c>
      <c r="J33" s="234">
        <f t="shared" si="2"/>
        <v>-50000</v>
      </c>
      <c r="K33" s="234">
        <f t="shared" si="2"/>
        <v>-50000</v>
      </c>
      <c r="L33" s="241">
        <f t="shared" si="2"/>
        <v>-50000</v>
      </c>
      <c r="M33" s="234">
        <f t="shared" si="2"/>
        <v>-50000</v>
      </c>
      <c r="N33" s="234">
        <f t="shared" si="2"/>
        <v>-50000</v>
      </c>
      <c r="O33" s="234">
        <f t="shared" si="2"/>
        <v>-50000</v>
      </c>
      <c r="P33" s="234">
        <f t="shared" si="2"/>
        <v>-50000</v>
      </c>
      <c r="Q33" s="234">
        <f t="shared" si="2"/>
        <v>-50000</v>
      </c>
      <c r="R33" s="234">
        <f t="shared" si="2"/>
        <v>-50000</v>
      </c>
      <c r="S33" s="234">
        <f t="shared" si="2"/>
        <v>-50000</v>
      </c>
      <c r="T33" s="234">
        <f t="shared" si="2"/>
        <v>-50000</v>
      </c>
      <c r="U33" s="234">
        <f t="shared" si="2"/>
        <v>-50000</v>
      </c>
    </row>
    <row r="34" spans="1:21" s="163" customFormat="1" ht="17.25" thickTop="1" thickBot="1" x14ac:dyDescent="0.3">
      <c r="H34" s="225"/>
      <c r="I34" s="174"/>
      <c r="J34" s="174"/>
      <c r="K34" s="174"/>
      <c r="L34" s="237"/>
      <c r="M34" s="174"/>
      <c r="N34" s="174"/>
      <c r="O34" s="174"/>
      <c r="P34" s="174"/>
      <c r="Q34" s="174"/>
      <c r="R34" s="174"/>
      <c r="S34" s="174"/>
      <c r="T34" s="174"/>
      <c r="U34" s="174"/>
    </row>
    <row r="35" spans="1:21" s="174" customFormat="1" ht="17.25" thickTop="1" thickBot="1" x14ac:dyDescent="0.3">
      <c r="A35" s="233"/>
      <c r="B35" s="234" t="s">
        <v>105</v>
      </c>
      <c r="C35" s="234"/>
      <c r="D35" s="234"/>
      <c r="E35" s="234"/>
      <c r="F35" s="234"/>
      <c r="G35" s="234">
        <v>450000</v>
      </c>
      <c r="H35" s="235">
        <f>SUM(G35+H27-H32)</f>
        <v>231882.16</v>
      </c>
      <c r="I35" s="235">
        <f t="shared" ref="I35:U35" si="3">SUM(H35+I27-I32)</f>
        <v>243289.32</v>
      </c>
      <c r="J35" s="235">
        <f t="shared" si="3"/>
        <v>254696.48</v>
      </c>
      <c r="K35" s="235">
        <f t="shared" si="3"/>
        <v>266103.64</v>
      </c>
      <c r="L35" s="242">
        <f t="shared" si="3"/>
        <v>277510.80000000005</v>
      </c>
      <c r="M35" s="235">
        <f t="shared" si="3"/>
        <v>288917.96000000008</v>
      </c>
      <c r="N35" s="235">
        <f t="shared" si="3"/>
        <v>300325.12000000011</v>
      </c>
      <c r="O35" s="235">
        <f t="shared" si="3"/>
        <v>311732.28000000014</v>
      </c>
      <c r="P35" s="235">
        <f t="shared" si="3"/>
        <v>323139.44000000018</v>
      </c>
      <c r="Q35" s="235">
        <f t="shared" si="3"/>
        <v>334546.60000000021</v>
      </c>
      <c r="R35" s="235">
        <f t="shared" si="3"/>
        <v>345953.76000000024</v>
      </c>
      <c r="S35" s="235">
        <f t="shared" si="3"/>
        <v>357360.92000000027</v>
      </c>
      <c r="T35" s="235">
        <f t="shared" si="3"/>
        <v>368768.08000000031</v>
      </c>
      <c r="U35" s="235">
        <f t="shared" si="3"/>
        <v>380175.24000000034</v>
      </c>
    </row>
    <row r="36" spans="1:21" ht="16.5" thickTop="1" x14ac:dyDescent="0.25">
      <c r="B36" s="163"/>
      <c r="C36" s="163"/>
    </row>
    <row r="37" spans="1:21" x14ac:dyDescent="0.25">
      <c r="B37" s="163"/>
      <c r="C37" s="163"/>
    </row>
    <row r="38" spans="1:21" x14ac:dyDescent="0.25">
      <c r="B38" s="163"/>
      <c r="C38" s="163"/>
    </row>
    <row r="39" spans="1:21" x14ac:dyDescent="0.25">
      <c r="B39" s="163"/>
      <c r="C39" s="163"/>
    </row>
    <row r="40" spans="1:21" x14ac:dyDescent="0.25">
      <c r="B40" s="163"/>
      <c r="C40" s="163"/>
    </row>
    <row r="41" spans="1:21" x14ac:dyDescent="0.25">
      <c r="B41" s="163"/>
      <c r="C41" s="163"/>
    </row>
    <row r="42" spans="1:21" x14ac:dyDescent="0.25">
      <c r="B42" s="163"/>
      <c r="C42" s="163"/>
    </row>
    <row r="43" spans="1:21" x14ac:dyDescent="0.25">
      <c r="B43" s="163"/>
      <c r="C43" s="163"/>
    </row>
    <row r="44" spans="1:21" x14ac:dyDescent="0.25">
      <c r="B44" s="163"/>
      <c r="C44" s="163"/>
    </row>
    <row r="45" spans="1:21" x14ac:dyDescent="0.25">
      <c r="B45" s="163"/>
      <c r="C45" s="163"/>
    </row>
    <row r="46" spans="1:21" x14ac:dyDescent="0.25">
      <c r="B46" s="163"/>
      <c r="C46" s="163"/>
    </row>
    <row r="47" spans="1:21" x14ac:dyDescent="0.25">
      <c r="B47" s="163"/>
      <c r="C47" s="16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6EC45-15BC-42B7-B73C-4485A50BA8DE}">
  <dimension ref="A1:U31"/>
  <sheetViews>
    <sheetView workbookViewId="0">
      <selection activeCell="M28" sqref="M28"/>
    </sheetView>
  </sheetViews>
  <sheetFormatPr defaultRowHeight="15.75" x14ac:dyDescent="0.25"/>
  <cols>
    <col min="1" max="1" width="31.5703125" style="135" customWidth="1"/>
    <col min="2" max="3" width="12.7109375" style="135" customWidth="1"/>
    <col min="4" max="4" width="27.85546875" style="135" customWidth="1"/>
    <col min="5" max="5" width="24.7109375" style="135" customWidth="1"/>
    <col min="6" max="6" width="16.28515625" style="135" customWidth="1"/>
    <col min="7" max="7" width="17.7109375" style="135" customWidth="1"/>
    <col min="8" max="8" width="12.7109375" style="135" customWidth="1"/>
    <col min="9" max="9" width="14.140625" style="135" customWidth="1"/>
    <col min="10" max="12" width="10.28515625" style="135" bestFit="1" customWidth="1"/>
    <col min="13" max="14" width="10.140625" style="135" bestFit="1" customWidth="1"/>
    <col min="15" max="20" width="10.28515625" style="135" bestFit="1" customWidth="1"/>
    <col min="21" max="242" width="9.140625" style="135"/>
    <col min="243" max="243" width="23.140625" style="135" customWidth="1"/>
    <col min="244" max="245" width="9.140625" style="135"/>
    <col min="246" max="246" width="13" style="135" customWidth="1"/>
    <col min="247" max="247" width="29.28515625" style="135" customWidth="1"/>
    <col min="248" max="250" width="9.140625" style="135"/>
    <col min="251" max="251" width="14.7109375" style="135" customWidth="1"/>
    <col min="252" max="252" width="13.42578125" style="135" customWidth="1"/>
    <col min="253" max="253" width="12.7109375" style="135" customWidth="1"/>
    <col min="254" max="254" width="14.140625" style="135" customWidth="1"/>
    <col min="255" max="255" width="9.140625" style="135"/>
    <col min="256" max="257" width="10.140625" style="135" bestFit="1" customWidth="1"/>
    <col min="258" max="259" width="9.28515625" style="135" bestFit="1" customWidth="1"/>
    <col min="260" max="266" width="10.140625" style="135" bestFit="1" customWidth="1"/>
    <col min="267" max="267" width="9.28515625" style="135" bestFit="1" customWidth="1"/>
    <col min="268" max="269" width="10.140625" style="135" bestFit="1" customWidth="1"/>
    <col min="270" max="272" width="9.28515625" style="135" bestFit="1" customWidth="1"/>
    <col min="273" max="275" width="10.140625" style="135" bestFit="1" customWidth="1"/>
    <col min="276" max="276" width="14.140625" style="135" customWidth="1"/>
    <col min="277" max="498" width="9.140625" style="135"/>
    <col min="499" max="499" width="23.140625" style="135" customWidth="1"/>
    <col min="500" max="501" width="9.140625" style="135"/>
    <col min="502" max="502" width="13" style="135" customWidth="1"/>
    <col min="503" max="503" width="29.28515625" style="135" customWidth="1"/>
    <col min="504" max="506" width="9.140625" style="135"/>
    <col min="507" max="507" width="14.7109375" style="135" customWidth="1"/>
    <col min="508" max="508" width="13.42578125" style="135" customWidth="1"/>
    <col min="509" max="509" width="12.7109375" style="135" customWidth="1"/>
    <col min="510" max="510" width="14.140625" style="135" customWidth="1"/>
    <col min="511" max="511" width="9.140625" style="135"/>
    <col min="512" max="513" width="10.140625" style="135" bestFit="1" customWidth="1"/>
    <col min="514" max="515" width="9.28515625" style="135" bestFit="1" customWidth="1"/>
    <col min="516" max="522" width="10.140625" style="135" bestFit="1" customWidth="1"/>
    <col min="523" max="523" width="9.28515625" style="135" bestFit="1" customWidth="1"/>
    <col min="524" max="525" width="10.140625" style="135" bestFit="1" customWidth="1"/>
    <col min="526" max="528" width="9.28515625" style="135" bestFit="1" customWidth="1"/>
    <col min="529" max="531" width="10.140625" style="135" bestFit="1" customWidth="1"/>
    <col min="532" max="532" width="14.140625" style="135" customWidth="1"/>
    <col min="533" max="754" width="9.140625" style="135"/>
    <col min="755" max="755" width="23.140625" style="135" customWidth="1"/>
    <col min="756" max="757" width="9.140625" style="135"/>
    <col min="758" max="758" width="13" style="135" customWidth="1"/>
    <col min="759" max="759" width="29.28515625" style="135" customWidth="1"/>
    <col min="760" max="762" width="9.140625" style="135"/>
    <col min="763" max="763" width="14.7109375" style="135" customWidth="1"/>
    <col min="764" max="764" width="13.42578125" style="135" customWidth="1"/>
    <col min="765" max="765" width="12.7109375" style="135" customWidth="1"/>
    <col min="766" max="766" width="14.140625" style="135" customWidth="1"/>
    <col min="767" max="767" width="9.140625" style="135"/>
    <col min="768" max="769" width="10.140625" style="135" bestFit="1" customWidth="1"/>
    <col min="770" max="771" width="9.28515625" style="135" bestFit="1" customWidth="1"/>
    <col min="772" max="778" width="10.140625" style="135" bestFit="1" customWidth="1"/>
    <col min="779" max="779" width="9.28515625" style="135" bestFit="1" customWidth="1"/>
    <col min="780" max="781" width="10.140625" style="135" bestFit="1" customWidth="1"/>
    <col min="782" max="784" width="9.28515625" style="135" bestFit="1" customWidth="1"/>
    <col min="785" max="787" width="10.140625" style="135" bestFit="1" customWidth="1"/>
    <col min="788" max="788" width="14.140625" style="135" customWidth="1"/>
    <col min="789" max="1010" width="9.140625" style="135"/>
    <col min="1011" max="1011" width="23.140625" style="135" customWidth="1"/>
    <col min="1012" max="1013" width="9.140625" style="135"/>
    <col min="1014" max="1014" width="13" style="135" customWidth="1"/>
    <col min="1015" max="1015" width="29.28515625" style="135" customWidth="1"/>
    <col min="1016" max="1018" width="9.140625" style="135"/>
    <col min="1019" max="1019" width="14.7109375" style="135" customWidth="1"/>
    <col min="1020" max="1020" width="13.42578125" style="135" customWidth="1"/>
    <col min="1021" max="1021" width="12.7109375" style="135" customWidth="1"/>
    <col min="1022" max="1022" width="14.140625" style="135" customWidth="1"/>
    <col min="1023" max="1023" width="9.140625" style="135"/>
    <col min="1024" max="1025" width="10.140625" style="135" bestFit="1" customWidth="1"/>
    <col min="1026" max="1027" width="9.28515625" style="135" bestFit="1" customWidth="1"/>
    <col min="1028" max="1034" width="10.140625" style="135" bestFit="1" customWidth="1"/>
    <col min="1035" max="1035" width="9.28515625" style="135" bestFit="1" customWidth="1"/>
    <col min="1036" max="1037" width="10.140625" style="135" bestFit="1" customWidth="1"/>
    <col min="1038" max="1040" width="9.28515625" style="135" bestFit="1" customWidth="1"/>
    <col min="1041" max="1043" width="10.140625" style="135" bestFit="1" customWidth="1"/>
    <col min="1044" max="1044" width="14.140625" style="135" customWidth="1"/>
    <col min="1045" max="1266" width="9.140625" style="135"/>
    <col min="1267" max="1267" width="23.140625" style="135" customWidth="1"/>
    <col min="1268" max="1269" width="9.140625" style="135"/>
    <col min="1270" max="1270" width="13" style="135" customWidth="1"/>
    <col min="1271" max="1271" width="29.28515625" style="135" customWidth="1"/>
    <col min="1272" max="1274" width="9.140625" style="135"/>
    <col min="1275" max="1275" width="14.7109375" style="135" customWidth="1"/>
    <col min="1276" max="1276" width="13.42578125" style="135" customWidth="1"/>
    <col min="1277" max="1277" width="12.7109375" style="135" customWidth="1"/>
    <col min="1278" max="1278" width="14.140625" style="135" customWidth="1"/>
    <col min="1279" max="1279" width="9.140625" style="135"/>
    <col min="1280" max="1281" width="10.140625" style="135" bestFit="1" customWidth="1"/>
    <col min="1282" max="1283" width="9.28515625" style="135" bestFit="1" customWidth="1"/>
    <col min="1284" max="1290" width="10.140625" style="135" bestFit="1" customWidth="1"/>
    <col min="1291" max="1291" width="9.28515625" style="135" bestFit="1" customWidth="1"/>
    <col min="1292" max="1293" width="10.140625" style="135" bestFit="1" customWidth="1"/>
    <col min="1294" max="1296" width="9.28515625" style="135" bestFit="1" customWidth="1"/>
    <col min="1297" max="1299" width="10.140625" style="135" bestFit="1" customWidth="1"/>
    <col min="1300" max="1300" width="14.140625" style="135" customWidth="1"/>
    <col min="1301" max="1522" width="9.140625" style="135"/>
    <col min="1523" max="1523" width="23.140625" style="135" customWidth="1"/>
    <col min="1524" max="1525" width="9.140625" style="135"/>
    <col min="1526" max="1526" width="13" style="135" customWidth="1"/>
    <col min="1527" max="1527" width="29.28515625" style="135" customWidth="1"/>
    <col min="1528" max="1530" width="9.140625" style="135"/>
    <col min="1531" max="1531" width="14.7109375" style="135" customWidth="1"/>
    <col min="1532" max="1532" width="13.42578125" style="135" customWidth="1"/>
    <col min="1533" max="1533" width="12.7109375" style="135" customWidth="1"/>
    <col min="1534" max="1534" width="14.140625" style="135" customWidth="1"/>
    <col min="1535" max="1535" width="9.140625" style="135"/>
    <col min="1536" max="1537" width="10.140625" style="135" bestFit="1" customWidth="1"/>
    <col min="1538" max="1539" width="9.28515625" style="135" bestFit="1" customWidth="1"/>
    <col min="1540" max="1546" width="10.140625" style="135" bestFit="1" customWidth="1"/>
    <col min="1547" max="1547" width="9.28515625" style="135" bestFit="1" customWidth="1"/>
    <col min="1548" max="1549" width="10.140625" style="135" bestFit="1" customWidth="1"/>
    <col min="1550" max="1552" width="9.28515625" style="135" bestFit="1" customWidth="1"/>
    <col min="1553" max="1555" width="10.140625" style="135" bestFit="1" customWidth="1"/>
    <col min="1556" max="1556" width="14.140625" style="135" customWidth="1"/>
    <col min="1557" max="1778" width="9.140625" style="135"/>
    <col min="1779" max="1779" width="23.140625" style="135" customWidth="1"/>
    <col min="1780" max="1781" width="9.140625" style="135"/>
    <col min="1782" max="1782" width="13" style="135" customWidth="1"/>
    <col min="1783" max="1783" width="29.28515625" style="135" customWidth="1"/>
    <col min="1784" max="1786" width="9.140625" style="135"/>
    <col min="1787" max="1787" width="14.7109375" style="135" customWidth="1"/>
    <col min="1788" max="1788" width="13.42578125" style="135" customWidth="1"/>
    <col min="1789" max="1789" width="12.7109375" style="135" customWidth="1"/>
    <col min="1790" max="1790" width="14.140625" style="135" customWidth="1"/>
    <col min="1791" max="1791" width="9.140625" style="135"/>
    <col min="1792" max="1793" width="10.140625" style="135" bestFit="1" customWidth="1"/>
    <col min="1794" max="1795" width="9.28515625" style="135" bestFit="1" customWidth="1"/>
    <col min="1796" max="1802" width="10.140625" style="135" bestFit="1" customWidth="1"/>
    <col min="1803" max="1803" width="9.28515625" style="135" bestFit="1" customWidth="1"/>
    <col min="1804" max="1805" width="10.140625" style="135" bestFit="1" customWidth="1"/>
    <col min="1806" max="1808" width="9.28515625" style="135" bestFit="1" customWidth="1"/>
    <col min="1809" max="1811" width="10.140625" style="135" bestFit="1" customWidth="1"/>
    <col min="1812" max="1812" width="14.140625" style="135" customWidth="1"/>
    <col min="1813" max="2034" width="9.140625" style="135"/>
    <col min="2035" max="2035" width="23.140625" style="135" customWidth="1"/>
    <col min="2036" max="2037" width="9.140625" style="135"/>
    <col min="2038" max="2038" width="13" style="135" customWidth="1"/>
    <col min="2039" max="2039" width="29.28515625" style="135" customWidth="1"/>
    <col min="2040" max="2042" width="9.140625" style="135"/>
    <col min="2043" max="2043" width="14.7109375" style="135" customWidth="1"/>
    <col min="2044" max="2044" width="13.42578125" style="135" customWidth="1"/>
    <col min="2045" max="2045" width="12.7109375" style="135" customWidth="1"/>
    <col min="2046" max="2046" width="14.140625" style="135" customWidth="1"/>
    <col min="2047" max="2047" width="9.140625" style="135"/>
    <col min="2048" max="2049" width="10.140625" style="135" bestFit="1" customWidth="1"/>
    <col min="2050" max="2051" width="9.28515625" style="135" bestFit="1" customWidth="1"/>
    <col min="2052" max="2058" width="10.140625" style="135" bestFit="1" customWidth="1"/>
    <col min="2059" max="2059" width="9.28515625" style="135" bestFit="1" customWidth="1"/>
    <col min="2060" max="2061" width="10.140625" style="135" bestFit="1" customWidth="1"/>
    <col min="2062" max="2064" width="9.28515625" style="135" bestFit="1" customWidth="1"/>
    <col min="2065" max="2067" width="10.140625" style="135" bestFit="1" customWidth="1"/>
    <col min="2068" max="2068" width="14.140625" style="135" customWidth="1"/>
    <col min="2069" max="2290" width="9.140625" style="135"/>
    <col min="2291" max="2291" width="23.140625" style="135" customWidth="1"/>
    <col min="2292" max="2293" width="9.140625" style="135"/>
    <col min="2294" max="2294" width="13" style="135" customWidth="1"/>
    <col min="2295" max="2295" width="29.28515625" style="135" customWidth="1"/>
    <col min="2296" max="2298" width="9.140625" style="135"/>
    <col min="2299" max="2299" width="14.7109375" style="135" customWidth="1"/>
    <col min="2300" max="2300" width="13.42578125" style="135" customWidth="1"/>
    <col min="2301" max="2301" width="12.7109375" style="135" customWidth="1"/>
    <col min="2302" max="2302" width="14.140625" style="135" customWidth="1"/>
    <col min="2303" max="2303" width="9.140625" style="135"/>
    <col min="2304" max="2305" width="10.140625" style="135" bestFit="1" customWidth="1"/>
    <col min="2306" max="2307" width="9.28515625" style="135" bestFit="1" customWidth="1"/>
    <col min="2308" max="2314" width="10.140625" style="135" bestFit="1" customWidth="1"/>
    <col min="2315" max="2315" width="9.28515625" style="135" bestFit="1" customWidth="1"/>
    <col min="2316" max="2317" width="10.140625" style="135" bestFit="1" customWidth="1"/>
    <col min="2318" max="2320" width="9.28515625" style="135" bestFit="1" customWidth="1"/>
    <col min="2321" max="2323" width="10.140625" style="135" bestFit="1" customWidth="1"/>
    <col min="2324" max="2324" width="14.140625" style="135" customWidth="1"/>
    <col min="2325" max="2546" width="9.140625" style="135"/>
    <col min="2547" max="2547" width="23.140625" style="135" customWidth="1"/>
    <col min="2548" max="2549" width="9.140625" style="135"/>
    <col min="2550" max="2550" width="13" style="135" customWidth="1"/>
    <col min="2551" max="2551" width="29.28515625" style="135" customWidth="1"/>
    <col min="2552" max="2554" width="9.140625" style="135"/>
    <col min="2555" max="2555" width="14.7109375" style="135" customWidth="1"/>
    <col min="2556" max="2556" width="13.42578125" style="135" customWidth="1"/>
    <col min="2557" max="2557" width="12.7109375" style="135" customWidth="1"/>
    <col min="2558" max="2558" width="14.140625" style="135" customWidth="1"/>
    <col min="2559" max="2559" width="9.140625" style="135"/>
    <col min="2560" max="2561" width="10.140625" style="135" bestFit="1" customWidth="1"/>
    <col min="2562" max="2563" width="9.28515625" style="135" bestFit="1" customWidth="1"/>
    <col min="2564" max="2570" width="10.140625" style="135" bestFit="1" customWidth="1"/>
    <col min="2571" max="2571" width="9.28515625" style="135" bestFit="1" customWidth="1"/>
    <col min="2572" max="2573" width="10.140625" style="135" bestFit="1" customWidth="1"/>
    <col min="2574" max="2576" width="9.28515625" style="135" bestFit="1" customWidth="1"/>
    <col min="2577" max="2579" width="10.140625" style="135" bestFit="1" customWidth="1"/>
    <col min="2580" max="2580" width="14.140625" style="135" customWidth="1"/>
    <col min="2581" max="2802" width="9.140625" style="135"/>
    <col min="2803" max="2803" width="23.140625" style="135" customWidth="1"/>
    <col min="2804" max="2805" width="9.140625" style="135"/>
    <col min="2806" max="2806" width="13" style="135" customWidth="1"/>
    <col min="2807" max="2807" width="29.28515625" style="135" customWidth="1"/>
    <col min="2808" max="2810" width="9.140625" style="135"/>
    <col min="2811" max="2811" width="14.7109375" style="135" customWidth="1"/>
    <col min="2812" max="2812" width="13.42578125" style="135" customWidth="1"/>
    <col min="2813" max="2813" width="12.7109375" style="135" customWidth="1"/>
    <col min="2814" max="2814" width="14.140625" style="135" customWidth="1"/>
    <col min="2815" max="2815" width="9.140625" style="135"/>
    <col min="2816" max="2817" width="10.140625" style="135" bestFit="1" customWidth="1"/>
    <col min="2818" max="2819" width="9.28515625" style="135" bestFit="1" customWidth="1"/>
    <col min="2820" max="2826" width="10.140625" style="135" bestFit="1" customWidth="1"/>
    <col min="2827" max="2827" width="9.28515625" style="135" bestFit="1" customWidth="1"/>
    <col min="2828" max="2829" width="10.140625" style="135" bestFit="1" customWidth="1"/>
    <col min="2830" max="2832" width="9.28515625" style="135" bestFit="1" customWidth="1"/>
    <col min="2833" max="2835" width="10.140625" style="135" bestFit="1" customWidth="1"/>
    <col min="2836" max="2836" width="14.140625" style="135" customWidth="1"/>
    <col min="2837" max="3058" width="9.140625" style="135"/>
    <col min="3059" max="3059" width="23.140625" style="135" customWidth="1"/>
    <col min="3060" max="3061" width="9.140625" style="135"/>
    <col min="3062" max="3062" width="13" style="135" customWidth="1"/>
    <col min="3063" max="3063" width="29.28515625" style="135" customWidth="1"/>
    <col min="3064" max="3066" width="9.140625" style="135"/>
    <col min="3067" max="3067" width="14.7109375" style="135" customWidth="1"/>
    <col min="3068" max="3068" width="13.42578125" style="135" customWidth="1"/>
    <col min="3069" max="3069" width="12.7109375" style="135" customWidth="1"/>
    <col min="3070" max="3070" width="14.140625" style="135" customWidth="1"/>
    <col min="3071" max="3071" width="9.140625" style="135"/>
    <col min="3072" max="3073" width="10.140625" style="135" bestFit="1" customWidth="1"/>
    <col min="3074" max="3075" width="9.28515625" style="135" bestFit="1" customWidth="1"/>
    <col min="3076" max="3082" width="10.140625" style="135" bestFit="1" customWidth="1"/>
    <col min="3083" max="3083" width="9.28515625" style="135" bestFit="1" customWidth="1"/>
    <col min="3084" max="3085" width="10.140625" style="135" bestFit="1" customWidth="1"/>
    <col min="3086" max="3088" width="9.28515625" style="135" bestFit="1" customWidth="1"/>
    <col min="3089" max="3091" width="10.140625" style="135" bestFit="1" customWidth="1"/>
    <col min="3092" max="3092" width="14.140625" style="135" customWidth="1"/>
    <col min="3093" max="3314" width="9.140625" style="135"/>
    <col min="3315" max="3315" width="23.140625" style="135" customWidth="1"/>
    <col min="3316" max="3317" width="9.140625" style="135"/>
    <col min="3318" max="3318" width="13" style="135" customWidth="1"/>
    <col min="3319" max="3319" width="29.28515625" style="135" customWidth="1"/>
    <col min="3320" max="3322" width="9.140625" style="135"/>
    <col min="3323" max="3323" width="14.7109375" style="135" customWidth="1"/>
    <col min="3324" max="3324" width="13.42578125" style="135" customWidth="1"/>
    <col min="3325" max="3325" width="12.7109375" style="135" customWidth="1"/>
    <col min="3326" max="3326" width="14.140625" style="135" customWidth="1"/>
    <col min="3327" max="3327" width="9.140625" style="135"/>
    <col min="3328" max="3329" width="10.140625" style="135" bestFit="1" customWidth="1"/>
    <col min="3330" max="3331" width="9.28515625" style="135" bestFit="1" customWidth="1"/>
    <col min="3332" max="3338" width="10.140625" style="135" bestFit="1" customWidth="1"/>
    <col min="3339" max="3339" width="9.28515625" style="135" bestFit="1" customWidth="1"/>
    <col min="3340" max="3341" width="10.140625" style="135" bestFit="1" customWidth="1"/>
    <col min="3342" max="3344" width="9.28515625" style="135" bestFit="1" customWidth="1"/>
    <col min="3345" max="3347" width="10.140625" style="135" bestFit="1" customWidth="1"/>
    <col min="3348" max="3348" width="14.140625" style="135" customWidth="1"/>
    <col min="3349" max="3570" width="9.140625" style="135"/>
    <col min="3571" max="3571" width="23.140625" style="135" customWidth="1"/>
    <col min="3572" max="3573" width="9.140625" style="135"/>
    <col min="3574" max="3574" width="13" style="135" customWidth="1"/>
    <col min="3575" max="3575" width="29.28515625" style="135" customWidth="1"/>
    <col min="3576" max="3578" width="9.140625" style="135"/>
    <col min="3579" max="3579" width="14.7109375" style="135" customWidth="1"/>
    <col min="3580" max="3580" width="13.42578125" style="135" customWidth="1"/>
    <col min="3581" max="3581" width="12.7109375" style="135" customWidth="1"/>
    <col min="3582" max="3582" width="14.140625" style="135" customWidth="1"/>
    <col min="3583" max="3583" width="9.140625" style="135"/>
    <col min="3584" max="3585" width="10.140625" style="135" bestFit="1" customWidth="1"/>
    <col min="3586" max="3587" width="9.28515625" style="135" bestFit="1" customWidth="1"/>
    <col min="3588" max="3594" width="10.140625" style="135" bestFit="1" customWidth="1"/>
    <col min="3595" max="3595" width="9.28515625" style="135" bestFit="1" customWidth="1"/>
    <col min="3596" max="3597" width="10.140625" style="135" bestFit="1" customWidth="1"/>
    <col min="3598" max="3600" width="9.28515625" style="135" bestFit="1" customWidth="1"/>
    <col min="3601" max="3603" width="10.140625" style="135" bestFit="1" customWidth="1"/>
    <col min="3604" max="3604" width="14.140625" style="135" customWidth="1"/>
    <col min="3605" max="3826" width="9.140625" style="135"/>
    <col min="3827" max="3827" width="23.140625" style="135" customWidth="1"/>
    <col min="3828" max="3829" width="9.140625" style="135"/>
    <col min="3830" max="3830" width="13" style="135" customWidth="1"/>
    <col min="3831" max="3831" width="29.28515625" style="135" customWidth="1"/>
    <col min="3832" max="3834" width="9.140625" style="135"/>
    <col min="3835" max="3835" width="14.7109375" style="135" customWidth="1"/>
    <col min="3836" max="3836" width="13.42578125" style="135" customWidth="1"/>
    <col min="3837" max="3837" width="12.7109375" style="135" customWidth="1"/>
    <col min="3838" max="3838" width="14.140625" style="135" customWidth="1"/>
    <col min="3839" max="3839" width="9.140625" style="135"/>
    <col min="3840" max="3841" width="10.140625" style="135" bestFit="1" customWidth="1"/>
    <col min="3842" max="3843" width="9.28515625" style="135" bestFit="1" customWidth="1"/>
    <col min="3844" max="3850" width="10.140625" style="135" bestFit="1" customWidth="1"/>
    <col min="3851" max="3851" width="9.28515625" style="135" bestFit="1" customWidth="1"/>
    <col min="3852" max="3853" width="10.140625" style="135" bestFit="1" customWidth="1"/>
    <col min="3854" max="3856" width="9.28515625" style="135" bestFit="1" customWidth="1"/>
    <col min="3857" max="3859" width="10.140625" style="135" bestFit="1" customWidth="1"/>
    <col min="3860" max="3860" width="14.140625" style="135" customWidth="1"/>
    <col min="3861" max="4082" width="9.140625" style="135"/>
    <col min="4083" max="4083" width="23.140625" style="135" customWidth="1"/>
    <col min="4084" max="4085" width="9.140625" style="135"/>
    <col min="4086" max="4086" width="13" style="135" customWidth="1"/>
    <col min="4087" max="4087" width="29.28515625" style="135" customWidth="1"/>
    <col min="4088" max="4090" width="9.140625" style="135"/>
    <col min="4091" max="4091" width="14.7109375" style="135" customWidth="1"/>
    <col min="4092" max="4092" width="13.42578125" style="135" customWidth="1"/>
    <col min="4093" max="4093" width="12.7109375" style="135" customWidth="1"/>
    <col min="4094" max="4094" width="14.140625" style="135" customWidth="1"/>
    <col min="4095" max="4095" width="9.140625" style="135"/>
    <col min="4096" max="4097" width="10.140625" style="135" bestFit="1" customWidth="1"/>
    <col min="4098" max="4099" width="9.28515625" style="135" bestFit="1" customWidth="1"/>
    <col min="4100" max="4106" width="10.140625" style="135" bestFit="1" customWidth="1"/>
    <col min="4107" max="4107" width="9.28515625" style="135" bestFit="1" customWidth="1"/>
    <col min="4108" max="4109" width="10.140625" style="135" bestFit="1" customWidth="1"/>
    <col min="4110" max="4112" width="9.28515625" style="135" bestFit="1" customWidth="1"/>
    <col min="4113" max="4115" width="10.140625" style="135" bestFit="1" customWidth="1"/>
    <col min="4116" max="4116" width="14.140625" style="135" customWidth="1"/>
    <col min="4117" max="4338" width="9.140625" style="135"/>
    <col min="4339" max="4339" width="23.140625" style="135" customWidth="1"/>
    <col min="4340" max="4341" width="9.140625" style="135"/>
    <col min="4342" max="4342" width="13" style="135" customWidth="1"/>
    <col min="4343" max="4343" width="29.28515625" style="135" customWidth="1"/>
    <col min="4344" max="4346" width="9.140625" style="135"/>
    <col min="4347" max="4347" width="14.7109375" style="135" customWidth="1"/>
    <col min="4348" max="4348" width="13.42578125" style="135" customWidth="1"/>
    <col min="4349" max="4349" width="12.7109375" style="135" customWidth="1"/>
    <col min="4350" max="4350" width="14.140625" style="135" customWidth="1"/>
    <col min="4351" max="4351" width="9.140625" style="135"/>
    <col min="4352" max="4353" width="10.140625" style="135" bestFit="1" customWidth="1"/>
    <col min="4354" max="4355" width="9.28515625" style="135" bestFit="1" customWidth="1"/>
    <col min="4356" max="4362" width="10.140625" style="135" bestFit="1" customWidth="1"/>
    <col min="4363" max="4363" width="9.28515625" style="135" bestFit="1" customWidth="1"/>
    <col min="4364" max="4365" width="10.140625" style="135" bestFit="1" customWidth="1"/>
    <col min="4366" max="4368" width="9.28515625" style="135" bestFit="1" customWidth="1"/>
    <col min="4369" max="4371" width="10.140625" style="135" bestFit="1" customWidth="1"/>
    <col min="4372" max="4372" width="14.140625" style="135" customWidth="1"/>
    <col min="4373" max="4594" width="9.140625" style="135"/>
    <col min="4595" max="4595" width="23.140625" style="135" customWidth="1"/>
    <col min="4596" max="4597" width="9.140625" style="135"/>
    <col min="4598" max="4598" width="13" style="135" customWidth="1"/>
    <col min="4599" max="4599" width="29.28515625" style="135" customWidth="1"/>
    <col min="4600" max="4602" width="9.140625" style="135"/>
    <col min="4603" max="4603" width="14.7109375" style="135" customWidth="1"/>
    <col min="4604" max="4604" width="13.42578125" style="135" customWidth="1"/>
    <col min="4605" max="4605" width="12.7109375" style="135" customWidth="1"/>
    <col min="4606" max="4606" width="14.140625" style="135" customWidth="1"/>
    <col min="4607" max="4607" width="9.140625" style="135"/>
    <col min="4608" max="4609" width="10.140625" style="135" bestFit="1" customWidth="1"/>
    <col min="4610" max="4611" width="9.28515625" style="135" bestFit="1" customWidth="1"/>
    <col min="4612" max="4618" width="10.140625" style="135" bestFit="1" customWidth="1"/>
    <col min="4619" max="4619" width="9.28515625" style="135" bestFit="1" customWidth="1"/>
    <col min="4620" max="4621" width="10.140625" style="135" bestFit="1" customWidth="1"/>
    <col min="4622" max="4624" width="9.28515625" style="135" bestFit="1" customWidth="1"/>
    <col min="4625" max="4627" width="10.140625" style="135" bestFit="1" customWidth="1"/>
    <col min="4628" max="4628" width="14.140625" style="135" customWidth="1"/>
    <col min="4629" max="4850" width="9.140625" style="135"/>
    <col min="4851" max="4851" width="23.140625" style="135" customWidth="1"/>
    <col min="4852" max="4853" width="9.140625" style="135"/>
    <col min="4854" max="4854" width="13" style="135" customWidth="1"/>
    <col min="4855" max="4855" width="29.28515625" style="135" customWidth="1"/>
    <col min="4856" max="4858" width="9.140625" style="135"/>
    <col min="4859" max="4859" width="14.7109375" style="135" customWidth="1"/>
    <col min="4860" max="4860" width="13.42578125" style="135" customWidth="1"/>
    <col min="4861" max="4861" width="12.7109375" style="135" customWidth="1"/>
    <col min="4862" max="4862" width="14.140625" style="135" customWidth="1"/>
    <col min="4863" max="4863" width="9.140625" style="135"/>
    <col min="4864" max="4865" width="10.140625" style="135" bestFit="1" customWidth="1"/>
    <col min="4866" max="4867" width="9.28515625" style="135" bestFit="1" customWidth="1"/>
    <col min="4868" max="4874" width="10.140625" style="135" bestFit="1" customWidth="1"/>
    <col min="4875" max="4875" width="9.28515625" style="135" bestFit="1" customWidth="1"/>
    <col min="4876" max="4877" width="10.140625" style="135" bestFit="1" customWidth="1"/>
    <col min="4878" max="4880" width="9.28515625" style="135" bestFit="1" customWidth="1"/>
    <col min="4881" max="4883" width="10.140625" style="135" bestFit="1" customWidth="1"/>
    <col min="4884" max="4884" width="14.140625" style="135" customWidth="1"/>
    <col min="4885" max="5106" width="9.140625" style="135"/>
    <col min="5107" max="5107" width="23.140625" style="135" customWidth="1"/>
    <col min="5108" max="5109" width="9.140625" style="135"/>
    <col min="5110" max="5110" width="13" style="135" customWidth="1"/>
    <col min="5111" max="5111" width="29.28515625" style="135" customWidth="1"/>
    <col min="5112" max="5114" width="9.140625" style="135"/>
    <col min="5115" max="5115" width="14.7109375" style="135" customWidth="1"/>
    <col min="5116" max="5116" width="13.42578125" style="135" customWidth="1"/>
    <col min="5117" max="5117" width="12.7109375" style="135" customWidth="1"/>
    <col min="5118" max="5118" width="14.140625" style="135" customWidth="1"/>
    <col min="5119" max="5119" width="9.140625" style="135"/>
    <col min="5120" max="5121" width="10.140625" style="135" bestFit="1" customWidth="1"/>
    <col min="5122" max="5123" width="9.28515625" style="135" bestFit="1" customWidth="1"/>
    <col min="5124" max="5130" width="10.140625" style="135" bestFit="1" customWidth="1"/>
    <col min="5131" max="5131" width="9.28515625" style="135" bestFit="1" customWidth="1"/>
    <col min="5132" max="5133" width="10.140625" style="135" bestFit="1" customWidth="1"/>
    <col min="5134" max="5136" width="9.28515625" style="135" bestFit="1" customWidth="1"/>
    <col min="5137" max="5139" width="10.140625" style="135" bestFit="1" customWidth="1"/>
    <col min="5140" max="5140" width="14.140625" style="135" customWidth="1"/>
    <col min="5141" max="5362" width="9.140625" style="135"/>
    <col min="5363" max="5363" width="23.140625" style="135" customWidth="1"/>
    <col min="5364" max="5365" width="9.140625" style="135"/>
    <col min="5366" max="5366" width="13" style="135" customWidth="1"/>
    <col min="5367" max="5367" width="29.28515625" style="135" customWidth="1"/>
    <col min="5368" max="5370" width="9.140625" style="135"/>
    <col min="5371" max="5371" width="14.7109375" style="135" customWidth="1"/>
    <col min="5372" max="5372" width="13.42578125" style="135" customWidth="1"/>
    <col min="5373" max="5373" width="12.7109375" style="135" customWidth="1"/>
    <col min="5374" max="5374" width="14.140625" style="135" customWidth="1"/>
    <col min="5375" max="5375" width="9.140625" style="135"/>
    <col min="5376" max="5377" width="10.140625" style="135" bestFit="1" customWidth="1"/>
    <col min="5378" max="5379" width="9.28515625" style="135" bestFit="1" customWidth="1"/>
    <col min="5380" max="5386" width="10.140625" style="135" bestFit="1" customWidth="1"/>
    <col min="5387" max="5387" width="9.28515625" style="135" bestFit="1" customWidth="1"/>
    <col min="5388" max="5389" width="10.140625" style="135" bestFit="1" customWidth="1"/>
    <col min="5390" max="5392" width="9.28515625" style="135" bestFit="1" customWidth="1"/>
    <col min="5393" max="5395" width="10.140625" style="135" bestFit="1" customWidth="1"/>
    <col min="5396" max="5396" width="14.140625" style="135" customWidth="1"/>
    <col min="5397" max="5618" width="9.140625" style="135"/>
    <col min="5619" max="5619" width="23.140625" style="135" customWidth="1"/>
    <col min="5620" max="5621" width="9.140625" style="135"/>
    <col min="5622" max="5622" width="13" style="135" customWidth="1"/>
    <col min="5623" max="5623" width="29.28515625" style="135" customWidth="1"/>
    <col min="5624" max="5626" width="9.140625" style="135"/>
    <col min="5627" max="5627" width="14.7109375" style="135" customWidth="1"/>
    <col min="5628" max="5628" width="13.42578125" style="135" customWidth="1"/>
    <col min="5629" max="5629" width="12.7109375" style="135" customWidth="1"/>
    <col min="5630" max="5630" width="14.140625" style="135" customWidth="1"/>
    <col min="5631" max="5631" width="9.140625" style="135"/>
    <col min="5632" max="5633" width="10.140625" style="135" bestFit="1" customWidth="1"/>
    <col min="5634" max="5635" width="9.28515625" style="135" bestFit="1" customWidth="1"/>
    <col min="5636" max="5642" width="10.140625" style="135" bestFit="1" customWidth="1"/>
    <col min="5643" max="5643" width="9.28515625" style="135" bestFit="1" customWidth="1"/>
    <col min="5644" max="5645" width="10.140625" style="135" bestFit="1" customWidth="1"/>
    <col min="5646" max="5648" width="9.28515625" style="135" bestFit="1" customWidth="1"/>
    <col min="5649" max="5651" width="10.140625" style="135" bestFit="1" customWidth="1"/>
    <col min="5652" max="5652" width="14.140625" style="135" customWidth="1"/>
    <col min="5653" max="5874" width="9.140625" style="135"/>
    <col min="5875" max="5875" width="23.140625" style="135" customWidth="1"/>
    <col min="5876" max="5877" width="9.140625" style="135"/>
    <col min="5878" max="5878" width="13" style="135" customWidth="1"/>
    <col min="5879" max="5879" width="29.28515625" style="135" customWidth="1"/>
    <col min="5880" max="5882" width="9.140625" style="135"/>
    <col min="5883" max="5883" width="14.7109375" style="135" customWidth="1"/>
    <col min="5884" max="5884" width="13.42578125" style="135" customWidth="1"/>
    <col min="5885" max="5885" width="12.7109375" style="135" customWidth="1"/>
    <col min="5886" max="5886" width="14.140625" style="135" customWidth="1"/>
    <col min="5887" max="5887" width="9.140625" style="135"/>
    <col min="5888" max="5889" width="10.140625" style="135" bestFit="1" customWidth="1"/>
    <col min="5890" max="5891" width="9.28515625" style="135" bestFit="1" customWidth="1"/>
    <col min="5892" max="5898" width="10.140625" style="135" bestFit="1" customWidth="1"/>
    <col min="5899" max="5899" width="9.28515625" style="135" bestFit="1" customWidth="1"/>
    <col min="5900" max="5901" width="10.140625" style="135" bestFit="1" customWidth="1"/>
    <col min="5902" max="5904" width="9.28515625" style="135" bestFit="1" customWidth="1"/>
    <col min="5905" max="5907" width="10.140625" style="135" bestFit="1" customWidth="1"/>
    <col min="5908" max="5908" width="14.140625" style="135" customWidth="1"/>
    <col min="5909" max="6130" width="9.140625" style="135"/>
    <col min="6131" max="6131" width="23.140625" style="135" customWidth="1"/>
    <col min="6132" max="6133" width="9.140625" style="135"/>
    <col min="6134" max="6134" width="13" style="135" customWidth="1"/>
    <col min="6135" max="6135" width="29.28515625" style="135" customWidth="1"/>
    <col min="6136" max="6138" width="9.140625" style="135"/>
    <col min="6139" max="6139" width="14.7109375" style="135" customWidth="1"/>
    <col min="6140" max="6140" width="13.42578125" style="135" customWidth="1"/>
    <col min="6141" max="6141" width="12.7109375" style="135" customWidth="1"/>
    <col min="6142" max="6142" width="14.140625" style="135" customWidth="1"/>
    <col min="6143" max="6143" width="9.140625" style="135"/>
    <col min="6144" max="6145" width="10.140625" style="135" bestFit="1" customWidth="1"/>
    <col min="6146" max="6147" width="9.28515625" style="135" bestFit="1" customWidth="1"/>
    <col min="6148" max="6154" width="10.140625" style="135" bestFit="1" customWidth="1"/>
    <col min="6155" max="6155" width="9.28515625" style="135" bestFit="1" customWidth="1"/>
    <col min="6156" max="6157" width="10.140625" style="135" bestFit="1" customWidth="1"/>
    <col min="6158" max="6160" width="9.28515625" style="135" bestFit="1" customWidth="1"/>
    <col min="6161" max="6163" width="10.140625" style="135" bestFit="1" customWidth="1"/>
    <col min="6164" max="6164" width="14.140625" style="135" customWidth="1"/>
    <col min="6165" max="6386" width="9.140625" style="135"/>
    <col min="6387" max="6387" width="23.140625" style="135" customWidth="1"/>
    <col min="6388" max="6389" width="9.140625" style="135"/>
    <col min="6390" max="6390" width="13" style="135" customWidth="1"/>
    <col min="6391" max="6391" width="29.28515625" style="135" customWidth="1"/>
    <col min="6392" max="6394" width="9.140625" style="135"/>
    <col min="6395" max="6395" width="14.7109375" style="135" customWidth="1"/>
    <col min="6396" max="6396" width="13.42578125" style="135" customWidth="1"/>
    <col min="6397" max="6397" width="12.7109375" style="135" customWidth="1"/>
    <col min="6398" max="6398" width="14.140625" style="135" customWidth="1"/>
    <col min="6399" max="6399" width="9.140625" style="135"/>
    <col min="6400" max="6401" width="10.140625" style="135" bestFit="1" customWidth="1"/>
    <col min="6402" max="6403" width="9.28515625" style="135" bestFit="1" customWidth="1"/>
    <col min="6404" max="6410" width="10.140625" style="135" bestFit="1" customWidth="1"/>
    <col min="6411" max="6411" width="9.28515625" style="135" bestFit="1" customWidth="1"/>
    <col min="6412" max="6413" width="10.140625" style="135" bestFit="1" customWidth="1"/>
    <col min="6414" max="6416" width="9.28515625" style="135" bestFit="1" customWidth="1"/>
    <col min="6417" max="6419" width="10.140625" style="135" bestFit="1" customWidth="1"/>
    <col min="6420" max="6420" width="14.140625" style="135" customWidth="1"/>
    <col min="6421" max="6642" width="9.140625" style="135"/>
    <col min="6643" max="6643" width="23.140625" style="135" customWidth="1"/>
    <col min="6644" max="6645" width="9.140625" style="135"/>
    <col min="6646" max="6646" width="13" style="135" customWidth="1"/>
    <col min="6647" max="6647" width="29.28515625" style="135" customWidth="1"/>
    <col min="6648" max="6650" width="9.140625" style="135"/>
    <col min="6651" max="6651" width="14.7109375" style="135" customWidth="1"/>
    <col min="6652" max="6652" width="13.42578125" style="135" customWidth="1"/>
    <col min="6653" max="6653" width="12.7109375" style="135" customWidth="1"/>
    <col min="6654" max="6654" width="14.140625" style="135" customWidth="1"/>
    <col min="6655" max="6655" width="9.140625" style="135"/>
    <col min="6656" max="6657" width="10.140625" style="135" bestFit="1" customWidth="1"/>
    <col min="6658" max="6659" width="9.28515625" style="135" bestFit="1" customWidth="1"/>
    <col min="6660" max="6666" width="10.140625" style="135" bestFit="1" customWidth="1"/>
    <col min="6667" max="6667" width="9.28515625" style="135" bestFit="1" customWidth="1"/>
    <col min="6668" max="6669" width="10.140625" style="135" bestFit="1" customWidth="1"/>
    <col min="6670" max="6672" width="9.28515625" style="135" bestFit="1" customWidth="1"/>
    <col min="6673" max="6675" width="10.140625" style="135" bestFit="1" customWidth="1"/>
    <col min="6676" max="6676" width="14.140625" style="135" customWidth="1"/>
    <col min="6677" max="6898" width="9.140625" style="135"/>
    <col min="6899" max="6899" width="23.140625" style="135" customWidth="1"/>
    <col min="6900" max="6901" width="9.140625" style="135"/>
    <col min="6902" max="6902" width="13" style="135" customWidth="1"/>
    <col min="6903" max="6903" width="29.28515625" style="135" customWidth="1"/>
    <col min="6904" max="6906" width="9.140625" style="135"/>
    <col min="6907" max="6907" width="14.7109375" style="135" customWidth="1"/>
    <col min="6908" max="6908" width="13.42578125" style="135" customWidth="1"/>
    <col min="6909" max="6909" width="12.7109375" style="135" customWidth="1"/>
    <col min="6910" max="6910" width="14.140625" style="135" customWidth="1"/>
    <col min="6911" max="6911" width="9.140625" style="135"/>
    <col min="6912" max="6913" width="10.140625" style="135" bestFit="1" customWidth="1"/>
    <col min="6914" max="6915" width="9.28515625" style="135" bestFit="1" customWidth="1"/>
    <col min="6916" max="6922" width="10.140625" style="135" bestFit="1" customWidth="1"/>
    <col min="6923" max="6923" width="9.28515625" style="135" bestFit="1" customWidth="1"/>
    <col min="6924" max="6925" width="10.140625" style="135" bestFit="1" customWidth="1"/>
    <col min="6926" max="6928" width="9.28515625" style="135" bestFit="1" customWidth="1"/>
    <col min="6929" max="6931" width="10.140625" style="135" bestFit="1" customWidth="1"/>
    <col min="6932" max="6932" width="14.140625" style="135" customWidth="1"/>
    <col min="6933" max="7154" width="9.140625" style="135"/>
    <col min="7155" max="7155" width="23.140625" style="135" customWidth="1"/>
    <col min="7156" max="7157" width="9.140625" style="135"/>
    <col min="7158" max="7158" width="13" style="135" customWidth="1"/>
    <col min="7159" max="7159" width="29.28515625" style="135" customWidth="1"/>
    <col min="7160" max="7162" width="9.140625" style="135"/>
    <col min="7163" max="7163" width="14.7109375" style="135" customWidth="1"/>
    <col min="7164" max="7164" width="13.42578125" style="135" customWidth="1"/>
    <col min="7165" max="7165" width="12.7109375" style="135" customWidth="1"/>
    <col min="7166" max="7166" width="14.140625" style="135" customWidth="1"/>
    <col min="7167" max="7167" width="9.140625" style="135"/>
    <col min="7168" max="7169" width="10.140625" style="135" bestFit="1" customWidth="1"/>
    <col min="7170" max="7171" width="9.28515625" style="135" bestFit="1" customWidth="1"/>
    <col min="7172" max="7178" width="10.140625" style="135" bestFit="1" customWidth="1"/>
    <col min="7179" max="7179" width="9.28515625" style="135" bestFit="1" customWidth="1"/>
    <col min="7180" max="7181" width="10.140625" style="135" bestFit="1" customWidth="1"/>
    <col min="7182" max="7184" width="9.28515625" style="135" bestFit="1" customWidth="1"/>
    <col min="7185" max="7187" width="10.140625" style="135" bestFit="1" customWidth="1"/>
    <col min="7188" max="7188" width="14.140625" style="135" customWidth="1"/>
    <col min="7189" max="7410" width="9.140625" style="135"/>
    <col min="7411" max="7411" width="23.140625" style="135" customWidth="1"/>
    <col min="7412" max="7413" width="9.140625" style="135"/>
    <col min="7414" max="7414" width="13" style="135" customWidth="1"/>
    <col min="7415" max="7415" width="29.28515625" style="135" customWidth="1"/>
    <col min="7416" max="7418" width="9.140625" style="135"/>
    <col min="7419" max="7419" width="14.7109375" style="135" customWidth="1"/>
    <col min="7420" max="7420" width="13.42578125" style="135" customWidth="1"/>
    <col min="7421" max="7421" width="12.7109375" style="135" customWidth="1"/>
    <col min="7422" max="7422" width="14.140625" style="135" customWidth="1"/>
    <col min="7423" max="7423" width="9.140625" style="135"/>
    <col min="7424" max="7425" width="10.140625" style="135" bestFit="1" customWidth="1"/>
    <col min="7426" max="7427" width="9.28515625" style="135" bestFit="1" customWidth="1"/>
    <col min="7428" max="7434" width="10.140625" style="135" bestFit="1" customWidth="1"/>
    <col min="7435" max="7435" width="9.28515625" style="135" bestFit="1" customWidth="1"/>
    <col min="7436" max="7437" width="10.140625" style="135" bestFit="1" customWidth="1"/>
    <col min="7438" max="7440" width="9.28515625" style="135" bestFit="1" customWidth="1"/>
    <col min="7441" max="7443" width="10.140625" style="135" bestFit="1" customWidth="1"/>
    <col min="7444" max="7444" width="14.140625" style="135" customWidth="1"/>
    <col min="7445" max="7666" width="9.140625" style="135"/>
    <col min="7667" max="7667" width="23.140625" style="135" customWidth="1"/>
    <col min="7668" max="7669" width="9.140625" style="135"/>
    <col min="7670" max="7670" width="13" style="135" customWidth="1"/>
    <col min="7671" max="7671" width="29.28515625" style="135" customWidth="1"/>
    <col min="7672" max="7674" width="9.140625" style="135"/>
    <col min="7675" max="7675" width="14.7109375" style="135" customWidth="1"/>
    <col min="7676" max="7676" width="13.42578125" style="135" customWidth="1"/>
    <col min="7677" max="7677" width="12.7109375" style="135" customWidth="1"/>
    <col min="7678" max="7678" width="14.140625" style="135" customWidth="1"/>
    <col min="7679" max="7679" width="9.140625" style="135"/>
    <col min="7680" max="7681" width="10.140625" style="135" bestFit="1" customWidth="1"/>
    <col min="7682" max="7683" width="9.28515625" style="135" bestFit="1" customWidth="1"/>
    <col min="7684" max="7690" width="10.140625" style="135" bestFit="1" customWidth="1"/>
    <col min="7691" max="7691" width="9.28515625" style="135" bestFit="1" customWidth="1"/>
    <col min="7692" max="7693" width="10.140625" style="135" bestFit="1" customWidth="1"/>
    <col min="7694" max="7696" width="9.28515625" style="135" bestFit="1" customWidth="1"/>
    <col min="7697" max="7699" width="10.140625" style="135" bestFit="1" customWidth="1"/>
    <col min="7700" max="7700" width="14.140625" style="135" customWidth="1"/>
    <col min="7701" max="7922" width="9.140625" style="135"/>
    <col min="7923" max="7923" width="23.140625" style="135" customWidth="1"/>
    <col min="7924" max="7925" width="9.140625" style="135"/>
    <col min="7926" max="7926" width="13" style="135" customWidth="1"/>
    <col min="7927" max="7927" width="29.28515625" style="135" customWidth="1"/>
    <col min="7928" max="7930" width="9.140625" style="135"/>
    <col min="7931" max="7931" width="14.7109375" style="135" customWidth="1"/>
    <col min="7932" max="7932" width="13.42578125" style="135" customWidth="1"/>
    <col min="7933" max="7933" width="12.7109375" style="135" customWidth="1"/>
    <col min="7934" max="7934" width="14.140625" style="135" customWidth="1"/>
    <col min="7935" max="7935" width="9.140625" style="135"/>
    <col min="7936" max="7937" width="10.140625" style="135" bestFit="1" customWidth="1"/>
    <col min="7938" max="7939" width="9.28515625" style="135" bestFit="1" customWidth="1"/>
    <col min="7940" max="7946" width="10.140625" style="135" bestFit="1" customWidth="1"/>
    <col min="7947" max="7947" width="9.28515625" style="135" bestFit="1" customWidth="1"/>
    <col min="7948" max="7949" width="10.140625" style="135" bestFit="1" customWidth="1"/>
    <col min="7950" max="7952" width="9.28515625" style="135" bestFit="1" customWidth="1"/>
    <col min="7953" max="7955" width="10.140625" style="135" bestFit="1" customWidth="1"/>
    <col min="7956" max="7956" width="14.140625" style="135" customWidth="1"/>
    <col min="7957" max="8178" width="9.140625" style="135"/>
    <col min="8179" max="8179" width="23.140625" style="135" customWidth="1"/>
    <col min="8180" max="8181" width="9.140625" style="135"/>
    <col min="8182" max="8182" width="13" style="135" customWidth="1"/>
    <col min="8183" max="8183" width="29.28515625" style="135" customWidth="1"/>
    <col min="8184" max="8186" width="9.140625" style="135"/>
    <col min="8187" max="8187" width="14.7109375" style="135" customWidth="1"/>
    <col min="8188" max="8188" width="13.42578125" style="135" customWidth="1"/>
    <col min="8189" max="8189" width="12.7109375" style="135" customWidth="1"/>
    <col min="8190" max="8190" width="14.140625" style="135" customWidth="1"/>
    <col min="8191" max="8191" width="9.140625" style="135"/>
    <col min="8192" max="8193" width="10.140625" style="135" bestFit="1" customWidth="1"/>
    <col min="8194" max="8195" width="9.28515625" style="135" bestFit="1" customWidth="1"/>
    <col min="8196" max="8202" width="10.140625" style="135" bestFit="1" customWidth="1"/>
    <col min="8203" max="8203" width="9.28515625" style="135" bestFit="1" customWidth="1"/>
    <col min="8204" max="8205" width="10.140625" style="135" bestFit="1" customWidth="1"/>
    <col min="8206" max="8208" width="9.28515625" style="135" bestFit="1" customWidth="1"/>
    <col min="8209" max="8211" width="10.140625" style="135" bestFit="1" customWidth="1"/>
    <col min="8212" max="8212" width="14.140625" style="135" customWidth="1"/>
    <col min="8213" max="8434" width="9.140625" style="135"/>
    <col min="8435" max="8435" width="23.140625" style="135" customWidth="1"/>
    <col min="8436" max="8437" width="9.140625" style="135"/>
    <col min="8438" max="8438" width="13" style="135" customWidth="1"/>
    <col min="8439" max="8439" width="29.28515625" style="135" customWidth="1"/>
    <col min="8440" max="8442" width="9.140625" style="135"/>
    <col min="8443" max="8443" width="14.7109375" style="135" customWidth="1"/>
    <col min="8444" max="8444" width="13.42578125" style="135" customWidth="1"/>
    <col min="8445" max="8445" width="12.7109375" style="135" customWidth="1"/>
    <col min="8446" max="8446" width="14.140625" style="135" customWidth="1"/>
    <col min="8447" max="8447" width="9.140625" style="135"/>
    <col min="8448" max="8449" width="10.140625" style="135" bestFit="1" customWidth="1"/>
    <col min="8450" max="8451" width="9.28515625" style="135" bestFit="1" customWidth="1"/>
    <col min="8452" max="8458" width="10.140625" style="135" bestFit="1" customWidth="1"/>
    <col min="8459" max="8459" width="9.28515625" style="135" bestFit="1" customWidth="1"/>
    <col min="8460" max="8461" width="10.140625" style="135" bestFit="1" customWidth="1"/>
    <col min="8462" max="8464" width="9.28515625" style="135" bestFit="1" customWidth="1"/>
    <col min="8465" max="8467" width="10.140625" style="135" bestFit="1" customWidth="1"/>
    <col min="8468" max="8468" width="14.140625" style="135" customWidth="1"/>
    <col min="8469" max="8690" width="9.140625" style="135"/>
    <col min="8691" max="8691" width="23.140625" style="135" customWidth="1"/>
    <col min="8692" max="8693" width="9.140625" style="135"/>
    <col min="8694" max="8694" width="13" style="135" customWidth="1"/>
    <col min="8695" max="8695" width="29.28515625" style="135" customWidth="1"/>
    <col min="8696" max="8698" width="9.140625" style="135"/>
    <col min="8699" max="8699" width="14.7109375" style="135" customWidth="1"/>
    <col min="8700" max="8700" width="13.42578125" style="135" customWidth="1"/>
    <col min="8701" max="8701" width="12.7109375" style="135" customWidth="1"/>
    <col min="8702" max="8702" width="14.140625" style="135" customWidth="1"/>
    <col min="8703" max="8703" width="9.140625" style="135"/>
    <col min="8704" max="8705" width="10.140625" style="135" bestFit="1" customWidth="1"/>
    <col min="8706" max="8707" width="9.28515625" style="135" bestFit="1" customWidth="1"/>
    <col min="8708" max="8714" width="10.140625" style="135" bestFit="1" customWidth="1"/>
    <col min="8715" max="8715" width="9.28515625" style="135" bestFit="1" customWidth="1"/>
    <col min="8716" max="8717" width="10.140625" style="135" bestFit="1" customWidth="1"/>
    <col min="8718" max="8720" width="9.28515625" style="135" bestFit="1" customWidth="1"/>
    <col min="8721" max="8723" width="10.140625" style="135" bestFit="1" customWidth="1"/>
    <col min="8724" max="8724" width="14.140625" style="135" customWidth="1"/>
    <col min="8725" max="8946" width="9.140625" style="135"/>
    <col min="8947" max="8947" width="23.140625" style="135" customWidth="1"/>
    <col min="8948" max="8949" width="9.140625" style="135"/>
    <col min="8950" max="8950" width="13" style="135" customWidth="1"/>
    <col min="8951" max="8951" width="29.28515625" style="135" customWidth="1"/>
    <col min="8952" max="8954" width="9.140625" style="135"/>
    <col min="8955" max="8955" width="14.7109375" style="135" customWidth="1"/>
    <col min="8956" max="8956" width="13.42578125" style="135" customWidth="1"/>
    <col min="8957" max="8957" width="12.7109375" style="135" customWidth="1"/>
    <col min="8958" max="8958" width="14.140625" style="135" customWidth="1"/>
    <col min="8959" max="8959" width="9.140625" style="135"/>
    <col min="8960" max="8961" width="10.140625" style="135" bestFit="1" customWidth="1"/>
    <col min="8962" max="8963" width="9.28515625" style="135" bestFit="1" customWidth="1"/>
    <col min="8964" max="8970" width="10.140625" style="135" bestFit="1" customWidth="1"/>
    <col min="8971" max="8971" width="9.28515625" style="135" bestFit="1" customWidth="1"/>
    <col min="8972" max="8973" width="10.140625" style="135" bestFit="1" customWidth="1"/>
    <col min="8974" max="8976" width="9.28515625" style="135" bestFit="1" customWidth="1"/>
    <col min="8977" max="8979" width="10.140625" style="135" bestFit="1" customWidth="1"/>
    <col min="8980" max="8980" width="14.140625" style="135" customWidth="1"/>
    <col min="8981" max="9202" width="9.140625" style="135"/>
    <col min="9203" max="9203" width="23.140625" style="135" customWidth="1"/>
    <col min="9204" max="9205" width="9.140625" style="135"/>
    <col min="9206" max="9206" width="13" style="135" customWidth="1"/>
    <col min="9207" max="9207" width="29.28515625" style="135" customWidth="1"/>
    <col min="9208" max="9210" width="9.140625" style="135"/>
    <col min="9211" max="9211" width="14.7109375" style="135" customWidth="1"/>
    <col min="9212" max="9212" width="13.42578125" style="135" customWidth="1"/>
    <col min="9213" max="9213" width="12.7109375" style="135" customWidth="1"/>
    <col min="9214" max="9214" width="14.140625" style="135" customWidth="1"/>
    <col min="9215" max="9215" width="9.140625" style="135"/>
    <col min="9216" max="9217" width="10.140625" style="135" bestFit="1" customWidth="1"/>
    <col min="9218" max="9219" width="9.28515625" style="135" bestFit="1" customWidth="1"/>
    <col min="9220" max="9226" width="10.140625" style="135" bestFit="1" customWidth="1"/>
    <col min="9227" max="9227" width="9.28515625" style="135" bestFit="1" customWidth="1"/>
    <col min="9228" max="9229" width="10.140625" style="135" bestFit="1" customWidth="1"/>
    <col min="9230" max="9232" width="9.28515625" style="135" bestFit="1" customWidth="1"/>
    <col min="9233" max="9235" width="10.140625" style="135" bestFit="1" customWidth="1"/>
    <col min="9236" max="9236" width="14.140625" style="135" customWidth="1"/>
    <col min="9237" max="9458" width="9.140625" style="135"/>
    <col min="9459" max="9459" width="23.140625" style="135" customWidth="1"/>
    <col min="9460" max="9461" width="9.140625" style="135"/>
    <col min="9462" max="9462" width="13" style="135" customWidth="1"/>
    <col min="9463" max="9463" width="29.28515625" style="135" customWidth="1"/>
    <col min="9464" max="9466" width="9.140625" style="135"/>
    <col min="9467" max="9467" width="14.7109375" style="135" customWidth="1"/>
    <col min="9468" max="9468" width="13.42578125" style="135" customWidth="1"/>
    <col min="9469" max="9469" width="12.7109375" style="135" customWidth="1"/>
    <col min="9470" max="9470" width="14.140625" style="135" customWidth="1"/>
    <col min="9471" max="9471" width="9.140625" style="135"/>
    <col min="9472" max="9473" width="10.140625" style="135" bestFit="1" customWidth="1"/>
    <col min="9474" max="9475" width="9.28515625" style="135" bestFit="1" customWidth="1"/>
    <col min="9476" max="9482" width="10.140625" style="135" bestFit="1" customWidth="1"/>
    <col min="9483" max="9483" width="9.28515625" style="135" bestFit="1" customWidth="1"/>
    <col min="9484" max="9485" width="10.140625" style="135" bestFit="1" customWidth="1"/>
    <col min="9486" max="9488" width="9.28515625" style="135" bestFit="1" customWidth="1"/>
    <col min="9489" max="9491" width="10.140625" style="135" bestFit="1" customWidth="1"/>
    <col min="9492" max="9492" width="14.140625" style="135" customWidth="1"/>
    <col min="9493" max="9714" width="9.140625" style="135"/>
    <col min="9715" max="9715" width="23.140625" style="135" customWidth="1"/>
    <col min="9716" max="9717" width="9.140625" style="135"/>
    <col min="9718" max="9718" width="13" style="135" customWidth="1"/>
    <col min="9719" max="9719" width="29.28515625" style="135" customWidth="1"/>
    <col min="9720" max="9722" width="9.140625" style="135"/>
    <col min="9723" max="9723" width="14.7109375" style="135" customWidth="1"/>
    <col min="9724" max="9724" width="13.42578125" style="135" customWidth="1"/>
    <col min="9725" max="9725" width="12.7109375" style="135" customWidth="1"/>
    <col min="9726" max="9726" width="14.140625" style="135" customWidth="1"/>
    <col min="9727" max="9727" width="9.140625" style="135"/>
    <col min="9728" max="9729" width="10.140625" style="135" bestFit="1" customWidth="1"/>
    <col min="9730" max="9731" width="9.28515625" style="135" bestFit="1" customWidth="1"/>
    <col min="9732" max="9738" width="10.140625" style="135" bestFit="1" customWidth="1"/>
    <col min="9739" max="9739" width="9.28515625" style="135" bestFit="1" customWidth="1"/>
    <col min="9740" max="9741" width="10.140625" style="135" bestFit="1" customWidth="1"/>
    <col min="9742" max="9744" width="9.28515625" style="135" bestFit="1" customWidth="1"/>
    <col min="9745" max="9747" width="10.140625" style="135" bestFit="1" customWidth="1"/>
    <col min="9748" max="9748" width="14.140625" style="135" customWidth="1"/>
    <col min="9749" max="9970" width="9.140625" style="135"/>
    <col min="9971" max="9971" width="23.140625" style="135" customWidth="1"/>
    <col min="9972" max="9973" width="9.140625" style="135"/>
    <col min="9974" max="9974" width="13" style="135" customWidth="1"/>
    <col min="9975" max="9975" width="29.28515625" style="135" customWidth="1"/>
    <col min="9976" max="9978" width="9.140625" style="135"/>
    <col min="9979" max="9979" width="14.7109375" style="135" customWidth="1"/>
    <col min="9980" max="9980" width="13.42578125" style="135" customWidth="1"/>
    <col min="9981" max="9981" width="12.7109375" style="135" customWidth="1"/>
    <col min="9982" max="9982" width="14.140625" style="135" customWidth="1"/>
    <col min="9983" max="9983" width="9.140625" style="135"/>
    <col min="9984" max="9985" width="10.140625" style="135" bestFit="1" customWidth="1"/>
    <col min="9986" max="9987" width="9.28515625" style="135" bestFit="1" customWidth="1"/>
    <col min="9988" max="9994" width="10.140625" style="135" bestFit="1" customWidth="1"/>
    <col min="9995" max="9995" width="9.28515625" style="135" bestFit="1" customWidth="1"/>
    <col min="9996" max="9997" width="10.140625" style="135" bestFit="1" customWidth="1"/>
    <col min="9998" max="10000" width="9.28515625" style="135" bestFit="1" customWidth="1"/>
    <col min="10001" max="10003" width="10.140625" style="135" bestFit="1" customWidth="1"/>
    <col min="10004" max="10004" width="14.140625" style="135" customWidth="1"/>
    <col min="10005" max="10226" width="9.140625" style="135"/>
    <col min="10227" max="10227" width="23.140625" style="135" customWidth="1"/>
    <col min="10228" max="10229" width="9.140625" style="135"/>
    <col min="10230" max="10230" width="13" style="135" customWidth="1"/>
    <col min="10231" max="10231" width="29.28515625" style="135" customWidth="1"/>
    <col min="10232" max="10234" width="9.140625" style="135"/>
    <col min="10235" max="10235" width="14.7109375" style="135" customWidth="1"/>
    <col min="10236" max="10236" width="13.42578125" style="135" customWidth="1"/>
    <col min="10237" max="10237" width="12.7109375" style="135" customWidth="1"/>
    <col min="10238" max="10238" width="14.140625" style="135" customWidth="1"/>
    <col min="10239" max="10239" width="9.140625" style="135"/>
    <col min="10240" max="10241" width="10.140625" style="135" bestFit="1" customWidth="1"/>
    <col min="10242" max="10243" width="9.28515625" style="135" bestFit="1" customWidth="1"/>
    <col min="10244" max="10250" width="10.140625" style="135" bestFit="1" customWidth="1"/>
    <col min="10251" max="10251" width="9.28515625" style="135" bestFit="1" customWidth="1"/>
    <col min="10252" max="10253" width="10.140625" style="135" bestFit="1" customWidth="1"/>
    <col min="10254" max="10256" width="9.28515625" style="135" bestFit="1" customWidth="1"/>
    <col min="10257" max="10259" width="10.140625" style="135" bestFit="1" customWidth="1"/>
    <col min="10260" max="10260" width="14.140625" style="135" customWidth="1"/>
    <col min="10261" max="10482" width="9.140625" style="135"/>
    <col min="10483" max="10483" width="23.140625" style="135" customWidth="1"/>
    <col min="10484" max="10485" width="9.140625" style="135"/>
    <col min="10486" max="10486" width="13" style="135" customWidth="1"/>
    <col min="10487" max="10487" width="29.28515625" style="135" customWidth="1"/>
    <col min="10488" max="10490" width="9.140625" style="135"/>
    <col min="10491" max="10491" width="14.7109375" style="135" customWidth="1"/>
    <col min="10492" max="10492" width="13.42578125" style="135" customWidth="1"/>
    <col min="10493" max="10493" width="12.7109375" style="135" customWidth="1"/>
    <col min="10494" max="10494" width="14.140625" style="135" customWidth="1"/>
    <col min="10495" max="10495" width="9.140625" style="135"/>
    <col min="10496" max="10497" width="10.140625" style="135" bestFit="1" customWidth="1"/>
    <col min="10498" max="10499" width="9.28515625" style="135" bestFit="1" customWidth="1"/>
    <col min="10500" max="10506" width="10.140625" style="135" bestFit="1" customWidth="1"/>
    <col min="10507" max="10507" width="9.28515625" style="135" bestFit="1" customWidth="1"/>
    <col min="10508" max="10509" width="10.140625" style="135" bestFit="1" customWidth="1"/>
    <col min="10510" max="10512" width="9.28515625" style="135" bestFit="1" customWidth="1"/>
    <col min="10513" max="10515" width="10.140625" style="135" bestFit="1" customWidth="1"/>
    <col min="10516" max="10516" width="14.140625" style="135" customWidth="1"/>
    <col min="10517" max="10738" width="9.140625" style="135"/>
    <col min="10739" max="10739" width="23.140625" style="135" customWidth="1"/>
    <col min="10740" max="10741" width="9.140625" style="135"/>
    <col min="10742" max="10742" width="13" style="135" customWidth="1"/>
    <col min="10743" max="10743" width="29.28515625" style="135" customWidth="1"/>
    <col min="10744" max="10746" width="9.140625" style="135"/>
    <col min="10747" max="10747" width="14.7109375" style="135" customWidth="1"/>
    <col min="10748" max="10748" width="13.42578125" style="135" customWidth="1"/>
    <col min="10749" max="10749" width="12.7109375" style="135" customWidth="1"/>
    <col min="10750" max="10750" width="14.140625" style="135" customWidth="1"/>
    <col min="10751" max="10751" width="9.140625" style="135"/>
    <col min="10752" max="10753" width="10.140625" style="135" bestFit="1" customWidth="1"/>
    <col min="10754" max="10755" width="9.28515625" style="135" bestFit="1" customWidth="1"/>
    <col min="10756" max="10762" width="10.140625" style="135" bestFit="1" customWidth="1"/>
    <col min="10763" max="10763" width="9.28515625" style="135" bestFit="1" customWidth="1"/>
    <col min="10764" max="10765" width="10.140625" style="135" bestFit="1" customWidth="1"/>
    <col min="10766" max="10768" width="9.28515625" style="135" bestFit="1" customWidth="1"/>
    <col min="10769" max="10771" width="10.140625" style="135" bestFit="1" customWidth="1"/>
    <col min="10772" max="10772" width="14.140625" style="135" customWidth="1"/>
    <col min="10773" max="10994" width="9.140625" style="135"/>
    <col min="10995" max="10995" width="23.140625" style="135" customWidth="1"/>
    <col min="10996" max="10997" width="9.140625" style="135"/>
    <col min="10998" max="10998" width="13" style="135" customWidth="1"/>
    <col min="10999" max="10999" width="29.28515625" style="135" customWidth="1"/>
    <col min="11000" max="11002" width="9.140625" style="135"/>
    <col min="11003" max="11003" width="14.7109375" style="135" customWidth="1"/>
    <col min="11004" max="11004" width="13.42578125" style="135" customWidth="1"/>
    <col min="11005" max="11005" width="12.7109375" style="135" customWidth="1"/>
    <col min="11006" max="11006" width="14.140625" style="135" customWidth="1"/>
    <col min="11007" max="11007" width="9.140625" style="135"/>
    <col min="11008" max="11009" width="10.140625" style="135" bestFit="1" customWidth="1"/>
    <col min="11010" max="11011" width="9.28515625" style="135" bestFit="1" customWidth="1"/>
    <col min="11012" max="11018" width="10.140625" style="135" bestFit="1" customWidth="1"/>
    <col min="11019" max="11019" width="9.28515625" style="135" bestFit="1" customWidth="1"/>
    <col min="11020" max="11021" width="10.140625" style="135" bestFit="1" customWidth="1"/>
    <col min="11022" max="11024" width="9.28515625" style="135" bestFit="1" customWidth="1"/>
    <col min="11025" max="11027" width="10.140625" style="135" bestFit="1" customWidth="1"/>
    <col min="11028" max="11028" width="14.140625" style="135" customWidth="1"/>
    <col min="11029" max="11250" width="9.140625" style="135"/>
    <col min="11251" max="11251" width="23.140625" style="135" customWidth="1"/>
    <col min="11252" max="11253" width="9.140625" style="135"/>
    <col min="11254" max="11254" width="13" style="135" customWidth="1"/>
    <col min="11255" max="11255" width="29.28515625" style="135" customWidth="1"/>
    <col min="11256" max="11258" width="9.140625" style="135"/>
    <col min="11259" max="11259" width="14.7109375" style="135" customWidth="1"/>
    <col min="11260" max="11260" width="13.42578125" style="135" customWidth="1"/>
    <col min="11261" max="11261" width="12.7109375" style="135" customWidth="1"/>
    <col min="11262" max="11262" width="14.140625" style="135" customWidth="1"/>
    <col min="11263" max="11263" width="9.140625" style="135"/>
    <col min="11264" max="11265" width="10.140625" style="135" bestFit="1" customWidth="1"/>
    <col min="11266" max="11267" width="9.28515625" style="135" bestFit="1" customWidth="1"/>
    <col min="11268" max="11274" width="10.140625" style="135" bestFit="1" customWidth="1"/>
    <col min="11275" max="11275" width="9.28515625" style="135" bestFit="1" customWidth="1"/>
    <col min="11276" max="11277" width="10.140625" style="135" bestFit="1" customWidth="1"/>
    <col min="11278" max="11280" width="9.28515625" style="135" bestFit="1" customWidth="1"/>
    <col min="11281" max="11283" width="10.140625" style="135" bestFit="1" customWidth="1"/>
    <col min="11284" max="11284" width="14.140625" style="135" customWidth="1"/>
    <col min="11285" max="11506" width="9.140625" style="135"/>
    <col min="11507" max="11507" width="23.140625" style="135" customWidth="1"/>
    <col min="11508" max="11509" width="9.140625" style="135"/>
    <col min="11510" max="11510" width="13" style="135" customWidth="1"/>
    <col min="11511" max="11511" width="29.28515625" style="135" customWidth="1"/>
    <col min="11512" max="11514" width="9.140625" style="135"/>
    <col min="11515" max="11515" width="14.7109375" style="135" customWidth="1"/>
    <col min="11516" max="11516" width="13.42578125" style="135" customWidth="1"/>
    <col min="11517" max="11517" width="12.7109375" style="135" customWidth="1"/>
    <col min="11518" max="11518" width="14.140625" style="135" customWidth="1"/>
    <col min="11519" max="11519" width="9.140625" style="135"/>
    <col min="11520" max="11521" width="10.140625" style="135" bestFit="1" customWidth="1"/>
    <col min="11522" max="11523" width="9.28515625" style="135" bestFit="1" customWidth="1"/>
    <col min="11524" max="11530" width="10.140625" style="135" bestFit="1" customWidth="1"/>
    <col min="11531" max="11531" width="9.28515625" style="135" bestFit="1" customWidth="1"/>
    <col min="11532" max="11533" width="10.140625" style="135" bestFit="1" customWidth="1"/>
    <col min="11534" max="11536" width="9.28515625" style="135" bestFit="1" customWidth="1"/>
    <col min="11537" max="11539" width="10.140625" style="135" bestFit="1" customWidth="1"/>
    <col min="11540" max="11540" width="14.140625" style="135" customWidth="1"/>
    <col min="11541" max="11762" width="9.140625" style="135"/>
    <col min="11763" max="11763" width="23.140625" style="135" customWidth="1"/>
    <col min="11764" max="11765" width="9.140625" style="135"/>
    <col min="11766" max="11766" width="13" style="135" customWidth="1"/>
    <col min="11767" max="11767" width="29.28515625" style="135" customWidth="1"/>
    <col min="11768" max="11770" width="9.140625" style="135"/>
    <col min="11771" max="11771" width="14.7109375" style="135" customWidth="1"/>
    <col min="11772" max="11772" width="13.42578125" style="135" customWidth="1"/>
    <col min="11773" max="11773" width="12.7109375" style="135" customWidth="1"/>
    <col min="11774" max="11774" width="14.140625" style="135" customWidth="1"/>
    <col min="11775" max="11775" width="9.140625" style="135"/>
    <col min="11776" max="11777" width="10.140625" style="135" bestFit="1" customWidth="1"/>
    <col min="11778" max="11779" width="9.28515625" style="135" bestFit="1" customWidth="1"/>
    <col min="11780" max="11786" width="10.140625" style="135" bestFit="1" customWidth="1"/>
    <col min="11787" max="11787" width="9.28515625" style="135" bestFit="1" customWidth="1"/>
    <col min="11788" max="11789" width="10.140625" style="135" bestFit="1" customWidth="1"/>
    <col min="11790" max="11792" width="9.28515625" style="135" bestFit="1" customWidth="1"/>
    <col min="11793" max="11795" width="10.140625" style="135" bestFit="1" customWidth="1"/>
    <col min="11796" max="11796" width="14.140625" style="135" customWidth="1"/>
    <col min="11797" max="12018" width="9.140625" style="135"/>
    <col min="12019" max="12019" width="23.140625" style="135" customWidth="1"/>
    <col min="12020" max="12021" width="9.140625" style="135"/>
    <col min="12022" max="12022" width="13" style="135" customWidth="1"/>
    <col min="12023" max="12023" width="29.28515625" style="135" customWidth="1"/>
    <col min="12024" max="12026" width="9.140625" style="135"/>
    <col min="12027" max="12027" width="14.7109375" style="135" customWidth="1"/>
    <col min="12028" max="12028" width="13.42578125" style="135" customWidth="1"/>
    <col min="12029" max="12029" width="12.7109375" style="135" customWidth="1"/>
    <col min="12030" max="12030" width="14.140625" style="135" customWidth="1"/>
    <col min="12031" max="12031" width="9.140625" style="135"/>
    <col min="12032" max="12033" width="10.140625" style="135" bestFit="1" customWidth="1"/>
    <col min="12034" max="12035" width="9.28515625" style="135" bestFit="1" customWidth="1"/>
    <col min="12036" max="12042" width="10.140625" style="135" bestFit="1" customWidth="1"/>
    <col min="12043" max="12043" width="9.28515625" style="135" bestFit="1" customWidth="1"/>
    <col min="12044" max="12045" width="10.140625" style="135" bestFit="1" customWidth="1"/>
    <col min="12046" max="12048" width="9.28515625" style="135" bestFit="1" customWidth="1"/>
    <col min="12049" max="12051" width="10.140625" style="135" bestFit="1" customWidth="1"/>
    <col min="12052" max="12052" width="14.140625" style="135" customWidth="1"/>
    <col min="12053" max="12274" width="9.140625" style="135"/>
    <col min="12275" max="12275" width="23.140625" style="135" customWidth="1"/>
    <col min="12276" max="12277" width="9.140625" style="135"/>
    <col min="12278" max="12278" width="13" style="135" customWidth="1"/>
    <col min="12279" max="12279" width="29.28515625" style="135" customWidth="1"/>
    <col min="12280" max="12282" width="9.140625" style="135"/>
    <col min="12283" max="12283" width="14.7109375" style="135" customWidth="1"/>
    <col min="12284" max="12284" width="13.42578125" style="135" customWidth="1"/>
    <col min="12285" max="12285" width="12.7109375" style="135" customWidth="1"/>
    <col min="12286" max="12286" width="14.140625" style="135" customWidth="1"/>
    <col min="12287" max="12287" width="9.140625" style="135"/>
    <col min="12288" max="12289" width="10.140625" style="135" bestFit="1" customWidth="1"/>
    <col min="12290" max="12291" width="9.28515625" style="135" bestFit="1" customWidth="1"/>
    <col min="12292" max="12298" width="10.140625" style="135" bestFit="1" customWidth="1"/>
    <col min="12299" max="12299" width="9.28515625" style="135" bestFit="1" customWidth="1"/>
    <col min="12300" max="12301" width="10.140625" style="135" bestFit="1" customWidth="1"/>
    <col min="12302" max="12304" width="9.28515625" style="135" bestFit="1" customWidth="1"/>
    <col min="12305" max="12307" width="10.140625" style="135" bestFit="1" customWidth="1"/>
    <col min="12308" max="12308" width="14.140625" style="135" customWidth="1"/>
    <col min="12309" max="12530" width="9.140625" style="135"/>
    <col min="12531" max="12531" width="23.140625" style="135" customWidth="1"/>
    <col min="12532" max="12533" width="9.140625" style="135"/>
    <col min="12534" max="12534" width="13" style="135" customWidth="1"/>
    <col min="12535" max="12535" width="29.28515625" style="135" customWidth="1"/>
    <col min="12536" max="12538" width="9.140625" style="135"/>
    <col min="12539" max="12539" width="14.7109375" style="135" customWidth="1"/>
    <col min="12540" max="12540" width="13.42578125" style="135" customWidth="1"/>
    <col min="12541" max="12541" width="12.7109375" style="135" customWidth="1"/>
    <col min="12542" max="12542" width="14.140625" style="135" customWidth="1"/>
    <col min="12543" max="12543" width="9.140625" style="135"/>
    <col min="12544" max="12545" width="10.140625" style="135" bestFit="1" customWidth="1"/>
    <col min="12546" max="12547" width="9.28515625" style="135" bestFit="1" customWidth="1"/>
    <col min="12548" max="12554" width="10.140625" style="135" bestFit="1" customWidth="1"/>
    <col min="12555" max="12555" width="9.28515625" style="135" bestFit="1" customWidth="1"/>
    <col min="12556" max="12557" width="10.140625" style="135" bestFit="1" customWidth="1"/>
    <col min="12558" max="12560" width="9.28515625" style="135" bestFit="1" customWidth="1"/>
    <col min="12561" max="12563" width="10.140625" style="135" bestFit="1" customWidth="1"/>
    <col min="12564" max="12564" width="14.140625" style="135" customWidth="1"/>
    <col min="12565" max="12786" width="9.140625" style="135"/>
    <col min="12787" max="12787" width="23.140625" style="135" customWidth="1"/>
    <col min="12788" max="12789" width="9.140625" style="135"/>
    <col min="12790" max="12790" width="13" style="135" customWidth="1"/>
    <col min="12791" max="12791" width="29.28515625" style="135" customWidth="1"/>
    <col min="12792" max="12794" width="9.140625" style="135"/>
    <col min="12795" max="12795" width="14.7109375" style="135" customWidth="1"/>
    <col min="12796" max="12796" width="13.42578125" style="135" customWidth="1"/>
    <col min="12797" max="12797" width="12.7109375" style="135" customWidth="1"/>
    <col min="12798" max="12798" width="14.140625" style="135" customWidth="1"/>
    <col min="12799" max="12799" width="9.140625" style="135"/>
    <col min="12800" max="12801" width="10.140625" style="135" bestFit="1" customWidth="1"/>
    <col min="12802" max="12803" width="9.28515625" style="135" bestFit="1" customWidth="1"/>
    <col min="12804" max="12810" width="10.140625" style="135" bestFit="1" customWidth="1"/>
    <col min="12811" max="12811" width="9.28515625" style="135" bestFit="1" customWidth="1"/>
    <col min="12812" max="12813" width="10.140625" style="135" bestFit="1" customWidth="1"/>
    <col min="12814" max="12816" width="9.28515625" style="135" bestFit="1" customWidth="1"/>
    <col min="12817" max="12819" width="10.140625" style="135" bestFit="1" customWidth="1"/>
    <col min="12820" max="12820" width="14.140625" style="135" customWidth="1"/>
    <col min="12821" max="13042" width="9.140625" style="135"/>
    <col min="13043" max="13043" width="23.140625" style="135" customWidth="1"/>
    <col min="13044" max="13045" width="9.140625" style="135"/>
    <col min="13046" max="13046" width="13" style="135" customWidth="1"/>
    <col min="13047" max="13047" width="29.28515625" style="135" customWidth="1"/>
    <col min="13048" max="13050" width="9.140625" style="135"/>
    <col min="13051" max="13051" width="14.7109375" style="135" customWidth="1"/>
    <col min="13052" max="13052" width="13.42578125" style="135" customWidth="1"/>
    <col min="13053" max="13053" width="12.7109375" style="135" customWidth="1"/>
    <col min="13054" max="13054" width="14.140625" style="135" customWidth="1"/>
    <col min="13055" max="13055" width="9.140625" style="135"/>
    <col min="13056" max="13057" width="10.140625" style="135" bestFit="1" customWidth="1"/>
    <col min="13058" max="13059" width="9.28515625" style="135" bestFit="1" customWidth="1"/>
    <col min="13060" max="13066" width="10.140625" style="135" bestFit="1" customWidth="1"/>
    <col min="13067" max="13067" width="9.28515625" style="135" bestFit="1" customWidth="1"/>
    <col min="13068" max="13069" width="10.140625" style="135" bestFit="1" customWidth="1"/>
    <col min="13070" max="13072" width="9.28515625" style="135" bestFit="1" customWidth="1"/>
    <col min="13073" max="13075" width="10.140625" style="135" bestFit="1" customWidth="1"/>
    <col min="13076" max="13076" width="14.140625" style="135" customWidth="1"/>
    <col min="13077" max="13298" width="9.140625" style="135"/>
    <col min="13299" max="13299" width="23.140625" style="135" customWidth="1"/>
    <col min="13300" max="13301" width="9.140625" style="135"/>
    <col min="13302" max="13302" width="13" style="135" customWidth="1"/>
    <col min="13303" max="13303" width="29.28515625" style="135" customWidth="1"/>
    <col min="13304" max="13306" width="9.140625" style="135"/>
    <col min="13307" max="13307" width="14.7109375" style="135" customWidth="1"/>
    <col min="13308" max="13308" width="13.42578125" style="135" customWidth="1"/>
    <col min="13309" max="13309" width="12.7109375" style="135" customWidth="1"/>
    <col min="13310" max="13310" width="14.140625" style="135" customWidth="1"/>
    <col min="13311" max="13311" width="9.140625" style="135"/>
    <col min="13312" max="13313" width="10.140625" style="135" bestFit="1" customWidth="1"/>
    <col min="13314" max="13315" width="9.28515625" style="135" bestFit="1" customWidth="1"/>
    <col min="13316" max="13322" width="10.140625" style="135" bestFit="1" customWidth="1"/>
    <col min="13323" max="13323" width="9.28515625" style="135" bestFit="1" customWidth="1"/>
    <col min="13324" max="13325" width="10.140625" style="135" bestFit="1" customWidth="1"/>
    <col min="13326" max="13328" width="9.28515625" style="135" bestFit="1" customWidth="1"/>
    <col min="13329" max="13331" width="10.140625" style="135" bestFit="1" customWidth="1"/>
    <col min="13332" max="13332" width="14.140625" style="135" customWidth="1"/>
    <col min="13333" max="13554" width="9.140625" style="135"/>
    <col min="13555" max="13555" width="23.140625" style="135" customWidth="1"/>
    <col min="13556" max="13557" width="9.140625" style="135"/>
    <col min="13558" max="13558" width="13" style="135" customWidth="1"/>
    <col min="13559" max="13559" width="29.28515625" style="135" customWidth="1"/>
    <col min="13560" max="13562" width="9.140625" style="135"/>
    <col min="13563" max="13563" width="14.7109375" style="135" customWidth="1"/>
    <col min="13564" max="13564" width="13.42578125" style="135" customWidth="1"/>
    <col min="13565" max="13565" width="12.7109375" style="135" customWidth="1"/>
    <col min="13566" max="13566" width="14.140625" style="135" customWidth="1"/>
    <col min="13567" max="13567" width="9.140625" style="135"/>
    <col min="13568" max="13569" width="10.140625" style="135" bestFit="1" customWidth="1"/>
    <col min="13570" max="13571" width="9.28515625" style="135" bestFit="1" customWidth="1"/>
    <col min="13572" max="13578" width="10.140625" style="135" bestFit="1" customWidth="1"/>
    <col min="13579" max="13579" width="9.28515625" style="135" bestFit="1" customWidth="1"/>
    <col min="13580" max="13581" width="10.140625" style="135" bestFit="1" customWidth="1"/>
    <col min="13582" max="13584" width="9.28515625" style="135" bestFit="1" customWidth="1"/>
    <col min="13585" max="13587" width="10.140625" style="135" bestFit="1" customWidth="1"/>
    <col min="13588" max="13588" width="14.140625" style="135" customWidth="1"/>
    <col min="13589" max="13810" width="9.140625" style="135"/>
    <col min="13811" max="13811" width="23.140625" style="135" customWidth="1"/>
    <col min="13812" max="13813" width="9.140625" style="135"/>
    <col min="13814" max="13814" width="13" style="135" customWidth="1"/>
    <col min="13815" max="13815" width="29.28515625" style="135" customWidth="1"/>
    <col min="13816" max="13818" width="9.140625" style="135"/>
    <col min="13819" max="13819" width="14.7109375" style="135" customWidth="1"/>
    <col min="13820" max="13820" width="13.42578125" style="135" customWidth="1"/>
    <col min="13821" max="13821" width="12.7109375" style="135" customWidth="1"/>
    <col min="13822" max="13822" width="14.140625" style="135" customWidth="1"/>
    <col min="13823" max="13823" width="9.140625" style="135"/>
    <col min="13824" max="13825" width="10.140625" style="135" bestFit="1" customWidth="1"/>
    <col min="13826" max="13827" width="9.28515625" style="135" bestFit="1" customWidth="1"/>
    <col min="13828" max="13834" width="10.140625" style="135" bestFit="1" customWidth="1"/>
    <col min="13835" max="13835" width="9.28515625" style="135" bestFit="1" customWidth="1"/>
    <col min="13836" max="13837" width="10.140625" style="135" bestFit="1" customWidth="1"/>
    <col min="13838" max="13840" width="9.28515625" style="135" bestFit="1" customWidth="1"/>
    <col min="13841" max="13843" width="10.140625" style="135" bestFit="1" customWidth="1"/>
    <col min="13844" max="13844" width="14.140625" style="135" customWidth="1"/>
    <col min="13845" max="14066" width="9.140625" style="135"/>
    <col min="14067" max="14067" width="23.140625" style="135" customWidth="1"/>
    <col min="14068" max="14069" width="9.140625" style="135"/>
    <col min="14070" max="14070" width="13" style="135" customWidth="1"/>
    <col min="14071" max="14071" width="29.28515625" style="135" customWidth="1"/>
    <col min="14072" max="14074" width="9.140625" style="135"/>
    <col min="14075" max="14075" width="14.7109375" style="135" customWidth="1"/>
    <col min="14076" max="14076" width="13.42578125" style="135" customWidth="1"/>
    <col min="14077" max="14077" width="12.7109375" style="135" customWidth="1"/>
    <col min="14078" max="14078" width="14.140625" style="135" customWidth="1"/>
    <col min="14079" max="14079" width="9.140625" style="135"/>
    <col min="14080" max="14081" width="10.140625" style="135" bestFit="1" customWidth="1"/>
    <col min="14082" max="14083" width="9.28515625" style="135" bestFit="1" customWidth="1"/>
    <col min="14084" max="14090" width="10.140625" style="135" bestFit="1" customWidth="1"/>
    <col min="14091" max="14091" width="9.28515625" style="135" bestFit="1" customWidth="1"/>
    <col min="14092" max="14093" width="10.140625" style="135" bestFit="1" customWidth="1"/>
    <col min="14094" max="14096" width="9.28515625" style="135" bestFit="1" customWidth="1"/>
    <col min="14097" max="14099" width="10.140625" style="135" bestFit="1" customWidth="1"/>
    <col min="14100" max="14100" width="14.140625" style="135" customWidth="1"/>
    <col min="14101" max="14322" width="9.140625" style="135"/>
    <col min="14323" max="14323" width="23.140625" style="135" customWidth="1"/>
    <col min="14324" max="14325" width="9.140625" style="135"/>
    <col min="14326" max="14326" width="13" style="135" customWidth="1"/>
    <col min="14327" max="14327" width="29.28515625" style="135" customWidth="1"/>
    <col min="14328" max="14330" width="9.140625" style="135"/>
    <col min="14331" max="14331" width="14.7109375" style="135" customWidth="1"/>
    <col min="14332" max="14332" width="13.42578125" style="135" customWidth="1"/>
    <col min="14333" max="14333" width="12.7109375" style="135" customWidth="1"/>
    <col min="14334" max="14334" width="14.140625" style="135" customWidth="1"/>
    <col min="14335" max="14335" width="9.140625" style="135"/>
    <col min="14336" max="14337" width="10.140625" style="135" bestFit="1" customWidth="1"/>
    <col min="14338" max="14339" width="9.28515625" style="135" bestFit="1" customWidth="1"/>
    <col min="14340" max="14346" width="10.140625" style="135" bestFit="1" customWidth="1"/>
    <col min="14347" max="14347" width="9.28515625" style="135" bestFit="1" customWidth="1"/>
    <col min="14348" max="14349" width="10.140625" style="135" bestFit="1" customWidth="1"/>
    <col min="14350" max="14352" width="9.28515625" style="135" bestFit="1" customWidth="1"/>
    <col min="14353" max="14355" width="10.140625" style="135" bestFit="1" customWidth="1"/>
    <col min="14356" max="14356" width="14.140625" style="135" customWidth="1"/>
    <col min="14357" max="14578" width="9.140625" style="135"/>
    <col min="14579" max="14579" width="23.140625" style="135" customWidth="1"/>
    <col min="14580" max="14581" width="9.140625" style="135"/>
    <col min="14582" max="14582" width="13" style="135" customWidth="1"/>
    <col min="14583" max="14583" width="29.28515625" style="135" customWidth="1"/>
    <col min="14584" max="14586" width="9.140625" style="135"/>
    <col min="14587" max="14587" width="14.7109375" style="135" customWidth="1"/>
    <col min="14588" max="14588" width="13.42578125" style="135" customWidth="1"/>
    <col min="14589" max="14589" width="12.7109375" style="135" customWidth="1"/>
    <col min="14590" max="14590" width="14.140625" style="135" customWidth="1"/>
    <col min="14591" max="14591" width="9.140625" style="135"/>
    <col min="14592" max="14593" width="10.140625" style="135" bestFit="1" customWidth="1"/>
    <col min="14594" max="14595" width="9.28515625" style="135" bestFit="1" customWidth="1"/>
    <col min="14596" max="14602" width="10.140625" style="135" bestFit="1" customWidth="1"/>
    <col min="14603" max="14603" width="9.28515625" style="135" bestFit="1" customWidth="1"/>
    <col min="14604" max="14605" width="10.140625" style="135" bestFit="1" customWidth="1"/>
    <col min="14606" max="14608" width="9.28515625" style="135" bestFit="1" customWidth="1"/>
    <col min="14609" max="14611" width="10.140625" style="135" bestFit="1" customWidth="1"/>
    <col min="14612" max="14612" width="14.140625" style="135" customWidth="1"/>
    <col min="14613" max="14834" width="9.140625" style="135"/>
    <col min="14835" max="14835" width="23.140625" style="135" customWidth="1"/>
    <col min="14836" max="14837" width="9.140625" style="135"/>
    <col min="14838" max="14838" width="13" style="135" customWidth="1"/>
    <col min="14839" max="14839" width="29.28515625" style="135" customWidth="1"/>
    <col min="14840" max="14842" width="9.140625" style="135"/>
    <col min="14843" max="14843" width="14.7109375" style="135" customWidth="1"/>
    <col min="14844" max="14844" width="13.42578125" style="135" customWidth="1"/>
    <col min="14845" max="14845" width="12.7109375" style="135" customWidth="1"/>
    <col min="14846" max="14846" width="14.140625" style="135" customWidth="1"/>
    <col min="14847" max="14847" width="9.140625" style="135"/>
    <col min="14848" max="14849" width="10.140625" style="135" bestFit="1" customWidth="1"/>
    <col min="14850" max="14851" width="9.28515625" style="135" bestFit="1" customWidth="1"/>
    <col min="14852" max="14858" width="10.140625" style="135" bestFit="1" customWidth="1"/>
    <col min="14859" max="14859" width="9.28515625" style="135" bestFit="1" customWidth="1"/>
    <col min="14860" max="14861" width="10.140625" style="135" bestFit="1" customWidth="1"/>
    <col min="14862" max="14864" width="9.28515625" style="135" bestFit="1" customWidth="1"/>
    <col min="14865" max="14867" width="10.140625" style="135" bestFit="1" customWidth="1"/>
    <col min="14868" max="14868" width="14.140625" style="135" customWidth="1"/>
    <col min="14869" max="15090" width="9.140625" style="135"/>
    <col min="15091" max="15091" width="23.140625" style="135" customWidth="1"/>
    <col min="15092" max="15093" width="9.140625" style="135"/>
    <col min="15094" max="15094" width="13" style="135" customWidth="1"/>
    <col min="15095" max="15095" width="29.28515625" style="135" customWidth="1"/>
    <col min="15096" max="15098" width="9.140625" style="135"/>
    <col min="15099" max="15099" width="14.7109375" style="135" customWidth="1"/>
    <col min="15100" max="15100" width="13.42578125" style="135" customWidth="1"/>
    <col min="15101" max="15101" width="12.7109375" style="135" customWidth="1"/>
    <col min="15102" max="15102" width="14.140625" style="135" customWidth="1"/>
    <col min="15103" max="15103" width="9.140625" style="135"/>
    <col min="15104" max="15105" width="10.140625" style="135" bestFit="1" customWidth="1"/>
    <col min="15106" max="15107" width="9.28515625" style="135" bestFit="1" customWidth="1"/>
    <col min="15108" max="15114" width="10.140625" style="135" bestFit="1" customWidth="1"/>
    <col min="15115" max="15115" width="9.28515625" style="135" bestFit="1" customWidth="1"/>
    <col min="15116" max="15117" width="10.140625" style="135" bestFit="1" customWidth="1"/>
    <col min="15118" max="15120" width="9.28515625" style="135" bestFit="1" customWidth="1"/>
    <col min="15121" max="15123" width="10.140625" style="135" bestFit="1" customWidth="1"/>
    <col min="15124" max="15124" width="14.140625" style="135" customWidth="1"/>
    <col min="15125" max="15346" width="9.140625" style="135"/>
    <col min="15347" max="15347" width="23.140625" style="135" customWidth="1"/>
    <col min="15348" max="15349" width="9.140625" style="135"/>
    <col min="15350" max="15350" width="13" style="135" customWidth="1"/>
    <col min="15351" max="15351" width="29.28515625" style="135" customWidth="1"/>
    <col min="15352" max="15354" width="9.140625" style="135"/>
    <col min="15355" max="15355" width="14.7109375" style="135" customWidth="1"/>
    <col min="15356" max="15356" width="13.42578125" style="135" customWidth="1"/>
    <col min="15357" max="15357" width="12.7109375" style="135" customWidth="1"/>
    <col min="15358" max="15358" width="14.140625" style="135" customWidth="1"/>
    <col min="15359" max="15359" width="9.140625" style="135"/>
    <col min="15360" max="15361" width="10.140625" style="135" bestFit="1" customWidth="1"/>
    <col min="15362" max="15363" width="9.28515625" style="135" bestFit="1" customWidth="1"/>
    <col min="15364" max="15370" width="10.140625" style="135" bestFit="1" customWidth="1"/>
    <col min="15371" max="15371" width="9.28515625" style="135" bestFit="1" customWidth="1"/>
    <col min="15372" max="15373" width="10.140625" style="135" bestFit="1" customWidth="1"/>
    <col min="15374" max="15376" width="9.28515625" style="135" bestFit="1" customWidth="1"/>
    <col min="15377" max="15379" width="10.140625" style="135" bestFit="1" customWidth="1"/>
    <col min="15380" max="15380" width="14.140625" style="135" customWidth="1"/>
    <col min="15381" max="15602" width="9.140625" style="135"/>
    <col min="15603" max="15603" width="23.140625" style="135" customWidth="1"/>
    <col min="15604" max="15605" width="9.140625" style="135"/>
    <col min="15606" max="15606" width="13" style="135" customWidth="1"/>
    <col min="15607" max="15607" width="29.28515625" style="135" customWidth="1"/>
    <col min="15608" max="15610" width="9.140625" style="135"/>
    <col min="15611" max="15611" width="14.7109375" style="135" customWidth="1"/>
    <col min="15612" max="15612" width="13.42578125" style="135" customWidth="1"/>
    <col min="15613" max="15613" width="12.7109375" style="135" customWidth="1"/>
    <col min="15614" max="15614" width="14.140625" style="135" customWidth="1"/>
    <col min="15615" max="15615" width="9.140625" style="135"/>
    <col min="15616" max="15617" width="10.140625" style="135" bestFit="1" customWidth="1"/>
    <col min="15618" max="15619" width="9.28515625" style="135" bestFit="1" customWidth="1"/>
    <col min="15620" max="15626" width="10.140625" style="135" bestFit="1" customWidth="1"/>
    <col min="15627" max="15627" width="9.28515625" style="135" bestFit="1" customWidth="1"/>
    <col min="15628" max="15629" width="10.140625" style="135" bestFit="1" customWidth="1"/>
    <col min="15630" max="15632" width="9.28515625" style="135" bestFit="1" customWidth="1"/>
    <col min="15633" max="15635" width="10.140625" style="135" bestFit="1" customWidth="1"/>
    <col min="15636" max="15636" width="14.140625" style="135" customWidth="1"/>
    <col min="15637" max="15858" width="9.140625" style="135"/>
    <col min="15859" max="15859" width="23.140625" style="135" customWidth="1"/>
    <col min="15860" max="15861" width="9.140625" style="135"/>
    <col min="15862" max="15862" width="13" style="135" customWidth="1"/>
    <col min="15863" max="15863" width="29.28515625" style="135" customWidth="1"/>
    <col min="15864" max="15866" width="9.140625" style="135"/>
    <col min="15867" max="15867" width="14.7109375" style="135" customWidth="1"/>
    <col min="15868" max="15868" width="13.42578125" style="135" customWidth="1"/>
    <col min="15869" max="15869" width="12.7109375" style="135" customWidth="1"/>
    <col min="15870" max="15870" width="14.140625" style="135" customWidth="1"/>
    <col min="15871" max="15871" width="9.140625" style="135"/>
    <col min="15872" max="15873" width="10.140625" style="135" bestFit="1" customWidth="1"/>
    <col min="15874" max="15875" width="9.28515625" style="135" bestFit="1" customWidth="1"/>
    <col min="15876" max="15882" width="10.140625" style="135" bestFit="1" customWidth="1"/>
    <col min="15883" max="15883" width="9.28515625" style="135" bestFit="1" customWidth="1"/>
    <col min="15884" max="15885" width="10.140625" style="135" bestFit="1" customWidth="1"/>
    <col min="15886" max="15888" width="9.28515625" style="135" bestFit="1" customWidth="1"/>
    <col min="15889" max="15891" width="10.140625" style="135" bestFit="1" customWidth="1"/>
    <col min="15892" max="15892" width="14.140625" style="135" customWidth="1"/>
    <col min="15893" max="16114" width="9.140625" style="135"/>
    <col min="16115" max="16115" width="23.140625" style="135" customWidth="1"/>
    <col min="16116" max="16117" width="9.140625" style="135"/>
    <col min="16118" max="16118" width="13" style="135" customWidth="1"/>
    <col min="16119" max="16119" width="29.28515625" style="135" customWidth="1"/>
    <col min="16120" max="16122" width="9.140625" style="135"/>
    <col min="16123" max="16123" width="14.7109375" style="135" customWidth="1"/>
    <col min="16124" max="16124" width="13.42578125" style="135" customWidth="1"/>
    <col min="16125" max="16125" width="12.7109375" style="135" customWidth="1"/>
    <col min="16126" max="16126" width="14.140625" style="135" customWidth="1"/>
    <col min="16127" max="16127" width="9.140625" style="135"/>
    <col min="16128" max="16129" width="10.140625" style="135" bestFit="1" customWidth="1"/>
    <col min="16130" max="16131" width="9.28515625" style="135" bestFit="1" customWidth="1"/>
    <col min="16132" max="16138" width="10.140625" style="135" bestFit="1" customWidth="1"/>
    <col min="16139" max="16139" width="9.28515625" style="135" bestFit="1" customWidth="1"/>
    <col min="16140" max="16141" width="10.140625" style="135" bestFit="1" customWidth="1"/>
    <col min="16142" max="16144" width="9.28515625" style="135" bestFit="1" customWidth="1"/>
    <col min="16145" max="16147" width="10.140625" style="135" bestFit="1" customWidth="1"/>
    <col min="16148" max="16148" width="14.140625" style="135" customWidth="1"/>
    <col min="16149" max="16384" width="9.140625" style="135"/>
  </cols>
  <sheetData>
    <row r="1" spans="1:21" s="15" customFormat="1" ht="33" thickTop="1" thickBot="1" x14ac:dyDescent="0.3">
      <c r="A1" s="98" t="s">
        <v>110</v>
      </c>
      <c r="B1" s="87" t="s">
        <v>1</v>
      </c>
      <c r="C1" s="87" t="s">
        <v>4</v>
      </c>
      <c r="D1" s="89" t="s">
        <v>5</v>
      </c>
      <c r="E1" s="87" t="s">
        <v>6</v>
      </c>
      <c r="F1" s="113" t="s">
        <v>7</v>
      </c>
      <c r="G1" s="113" t="s">
        <v>8</v>
      </c>
      <c r="H1" s="113" t="s">
        <v>9</v>
      </c>
      <c r="I1" s="113" t="s">
        <v>10</v>
      </c>
      <c r="J1" s="113" t="s">
        <v>11</v>
      </c>
      <c r="K1" s="114" t="s">
        <v>12</v>
      </c>
      <c r="L1" s="115" t="s">
        <v>13</v>
      </c>
      <c r="M1" s="116" t="s">
        <v>14</v>
      </c>
      <c r="N1" s="116" t="s">
        <v>15</v>
      </c>
      <c r="O1" s="116" t="s">
        <v>16</v>
      </c>
      <c r="P1" s="116" t="s">
        <v>17</v>
      </c>
      <c r="Q1" s="116" t="s">
        <v>18</v>
      </c>
      <c r="R1" s="116" t="s">
        <v>19</v>
      </c>
      <c r="S1" s="116" t="s">
        <v>20</v>
      </c>
      <c r="T1" s="116" t="s">
        <v>21</v>
      </c>
    </row>
    <row r="2" spans="1:21" s="15" customFormat="1" x14ac:dyDescent="0.25">
      <c r="A2" s="117"/>
      <c r="B2" s="118"/>
      <c r="C2" s="119"/>
      <c r="D2" s="120"/>
      <c r="E2" s="121"/>
      <c r="F2" s="121"/>
      <c r="G2" s="121"/>
      <c r="H2" s="121"/>
      <c r="I2" s="121"/>
      <c r="J2" s="121"/>
      <c r="K2" s="122"/>
      <c r="L2" s="123"/>
      <c r="M2" s="124"/>
      <c r="N2" s="124"/>
      <c r="O2" s="124"/>
      <c r="P2" s="124"/>
      <c r="Q2" s="124"/>
      <c r="R2" s="124"/>
      <c r="S2" s="124"/>
      <c r="T2" s="124"/>
    </row>
    <row r="3" spans="1:21" s="15" customFormat="1" x14ac:dyDescent="0.25">
      <c r="A3" s="125" t="s">
        <v>186</v>
      </c>
      <c r="B3" s="126" t="s">
        <v>11</v>
      </c>
      <c r="C3" s="126">
        <v>250000</v>
      </c>
      <c r="D3" s="126"/>
      <c r="E3" s="127"/>
      <c r="F3" s="11"/>
      <c r="G3" s="11"/>
      <c r="H3" s="11"/>
      <c r="I3" s="11"/>
      <c r="J3" s="13">
        <v>250000</v>
      </c>
      <c r="K3" s="81"/>
      <c r="L3" s="85"/>
      <c r="M3" s="13"/>
      <c r="N3" s="13"/>
      <c r="O3" s="13"/>
      <c r="P3" s="13"/>
      <c r="Q3" s="13"/>
      <c r="R3" s="13"/>
      <c r="S3" s="13"/>
      <c r="T3" s="13"/>
    </row>
    <row r="4" spans="1:21" s="15" customFormat="1" x14ac:dyDescent="0.25">
      <c r="A4" s="125"/>
      <c r="B4" s="126"/>
      <c r="C4" s="126"/>
      <c r="D4" s="126"/>
      <c r="E4" s="127"/>
      <c r="F4" s="13"/>
      <c r="G4" s="13"/>
      <c r="H4" s="13"/>
      <c r="I4" s="13"/>
      <c r="J4" s="11"/>
      <c r="K4" s="128"/>
      <c r="L4" s="85"/>
      <c r="M4" s="13"/>
      <c r="N4" s="13"/>
      <c r="O4" s="13"/>
      <c r="P4" s="13"/>
      <c r="Q4" s="13"/>
      <c r="R4" s="13"/>
      <c r="S4" s="13"/>
      <c r="T4" s="13"/>
    </row>
    <row r="5" spans="1:21" s="15" customFormat="1" x14ac:dyDescent="0.25">
      <c r="A5" s="125" t="s">
        <v>194</v>
      </c>
      <c r="B5" s="126"/>
      <c r="C5" s="129"/>
      <c r="D5" s="126"/>
      <c r="E5" s="127"/>
      <c r="F5" s="11"/>
      <c r="G5" s="11">
        <v>5000</v>
      </c>
      <c r="H5" s="11"/>
      <c r="I5" s="11"/>
      <c r="J5" s="11"/>
      <c r="K5" s="128"/>
      <c r="L5" s="85"/>
      <c r="M5" s="13"/>
      <c r="N5" s="13"/>
      <c r="O5" s="13"/>
      <c r="P5" s="13"/>
      <c r="Q5" s="13"/>
      <c r="R5" s="13"/>
      <c r="S5" s="13"/>
      <c r="T5" s="13"/>
    </row>
    <row r="6" spans="1:21" s="15" customFormat="1" x14ac:dyDescent="0.25">
      <c r="A6" s="130"/>
      <c r="B6" s="129"/>
      <c r="C6" s="126"/>
      <c r="D6" s="129"/>
      <c r="E6" s="127"/>
      <c r="F6" s="13"/>
      <c r="G6" s="13"/>
      <c r="H6" s="13"/>
      <c r="I6" s="13"/>
      <c r="J6" s="13"/>
      <c r="K6" s="81"/>
      <c r="L6" s="85"/>
      <c r="M6" s="13"/>
      <c r="N6" s="13"/>
      <c r="O6" s="13"/>
      <c r="P6" s="13"/>
      <c r="Q6" s="13"/>
      <c r="R6" s="13"/>
      <c r="S6" s="13"/>
      <c r="T6" s="13"/>
    </row>
    <row r="7" spans="1:21" x14ac:dyDescent="0.25">
      <c r="A7" s="75" t="s">
        <v>195</v>
      </c>
      <c r="B7" s="164"/>
      <c r="C7" s="164"/>
      <c r="D7" s="164"/>
      <c r="E7" s="164"/>
      <c r="F7" s="165"/>
      <c r="G7" s="165">
        <v>25000</v>
      </c>
      <c r="H7" s="165"/>
      <c r="I7" s="13"/>
      <c r="J7" s="13"/>
      <c r="K7" s="166"/>
      <c r="L7" s="85"/>
      <c r="M7" s="13"/>
      <c r="N7" s="13"/>
      <c r="O7" s="13"/>
      <c r="P7" s="13"/>
      <c r="Q7" s="13"/>
      <c r="R7" s="13"/>
      <c r="S7" s="13"/>
      <c r="T7" s="13"/>
      <c r="U7" s="15"/>
    </row>
    <row r="8" spans="1:21" x14ac:dyDescent="0.25">
      <c r="A8" s="75"/>
      <c r="B8" s="164"/>
      <c r="C8" s="164"/>
      <c r="D8" s="164"/>
      <c r="E8" s="164"/>
      <c r="F8" s="165"/>
      <c r="G8" s="165"/>
      <c r="H8" s="165"/>
      <c r="I8" s="13"/>
      <c r="J8" s="13"/>
      <c r="K8" s="166"/>
      <c r="L8" s="85"/>
      <c r="M8" s="13"/>
      <c r="N8" s="13"/>
      <c r="O8" s="13"/>
      <c r="P8" s="13"/>
      <c r="Q8" s="13"/>
      <c r="R8" s="13"/>
      <c r="S8" s="13"/>
      <c r="T8" s="13"/>
      <c r="U8" s="15"/>
    </row>
    <row r="9" spans="1:21" x14ac:dyDescent="0.25">
      <c r="A9" s="75"/>
      <c r="B9" s="164"/>
      <c r="C9" s="164"/>
      <c r="D9" s="164"/>
      <c r="E9" s="164"/>
      <c r="F9" s="165"/>
      <c r="G9" s="165"/>
      <c r="H9" s="165"/>
      <c r="I9" s="13"/>
      <c r="J9" s="13"/>
      <c r="K9" s="166"/>
      <c r="L9" s="85"/>
      <c r="M9" s="13"/>
      <c r="N9" s="13"/>
      <c r="O9" s="13"/>
      <c r="P9" s="13"/>
      <c r="Q9" s="13"/>
      <c r="R9" s="13"/>
      <c r="S9" s="13"/>
      <c r="T9" s="13"/>
      <c r="U9" s="15"/>
    </row>
    <row r="10" spans="1:21" x14ac:dyDescent="0.25">
      <c r="A10" s="75"/>
      <c r="B10" s="164"/>
      <c r="C10" s="164"/>
      <c r="D10" s="164"/>
      <c r="E10" s="164"/>
      <c r="F10" s="165"/>
      <c r="G10" s="165"/>
      <c r="H10" s="165"/>
      <c r="I10" s="13"/>
      <c r="J10" s="13"/>
      <c r="K10" s="166"/>
      <c r="L10" s="85"/>
      <c r="M10" s="13"/>
      <c r="N10" s="13"/>
      <c r="O10" s="13"/>
      <c r="P10" s="13"/>
      <c r="Q10" s="13"/>
      <c r="R10" s="13"/>
      <c r="S10" s="13"/>
      <c r="T10" s="13"/>
      <c r="U10" s="15"/>
    </row>
    <row r="11" spans="1:21" x14ac:dyDescent="0.25">
      <c r="A11" s="75" t="s">
        <v>27</v>
      </c>
      <c r="B11" s="164"/>
      <c r="C11" s="164"/>
      <c r="D11" s="164"/>
      <c r="E11" s="164"/>
      <c r="F11" s="165"/>
      <c r="G11" s="165"/>
      <c r="H11" s="165"/>
      <c r="I11" s="13"/>
      <c r="J11" s="13"/>
      <c r="K11" s="166"/>
      <c r="L11" s="85"/>
      <c r="M11" s="13"/>
      <c r="N11" s="13"/>
      <c r="O11" s="13"/>
      <c r="P11" s="13"/>
      <c r="Q11" s="13"/>
      <c r="R11" s="13"/>
      <c r="S11" s="13"/>
      <c r="T11" s="13"/>
      <c r="U11" s="15"/>
    </row>
    <row r="12" spans="1:21" x14ac:dyDescent="0.25">
      <c r="A12" s="75" t="s">
        <v>28</v>
      </c>
      <c r="B12" s="164"/>
      <c r="C12" s="164"/>
      <c r="D12" s="164"/>
      <c r="E12" s="164"/>
      <c r="F12" s="165"/>
      <c r="G12" s="165"/>
      <c r="H12" s="165"/>
      <c r="I12" s="13"/>
      <c r="J12" s="13"/>
      <c r="K12" s="166"/>
      <c r="L12" s="85"/>
      <c r="M12" s="13"/>
      <c r="N12" s="13"/>
      <c r="O12" s="13"/>
      <c r="P12" s="13"/>
      <c r="Q12" s="13"/>
      <c r="R12" s="13"/>
      <c r="S12" s="13"/>
      <c r="T12" s="13"/>
      <c r="U12" s="15"/>
    </row>
    <row r="13" spans="1:21" x14ac:dyDescent="0.25">
      <c r="A13" s="75" t="s">
        <v>119</v>
      </c>
      <c r="B13" s="164"/>
      <c r="C13" s="164"/>
      <c r="D13" s="164"/>
      <c r="E13" s="164"/>
      <c r="F13" s="165"/>
      <c r="G13" s="165"/>
      <c r="H13" s="165"/>
      <c r="I13" s="13"/>
      <c r="J13" s="13">
        <v>-200000</v>
      </c>
      <c r="K13" s="166"/>
      <c r="L13" s="85"/>
      <c r="M13" s="13"/>
      <c r="N13" s="13"/>
      <c r="O13" s="13"/>
      <c r="P13" s="13"/>
      <c r="Q13" s="13"/>
      <c r="R13" s="13"/>
      <c r="S13" s="13"/>
      <c r="T13" s="13"/>
      <c r="U13" s="15"/>
    </row>
    <row r="14" spans="1:21" s="15" customFormat="1" x14ac:dyDescent="0.25">
      <c r="A14" s="132"/>
      <c r="B14" s="110"/>
      <c r="C14" s="126"/>
      <c r="D14" s="126"/>
      <c r="E14" s="127"/>
      <c r="F14" s="11"/>
      <c r="G14" s="13"/>
      <c r="H14" s="11"/>
      <c r="I14" s="11"/>
      <c r="J14" s="11"/>
      <c r="K14" s="128"/>
      <c r="L14" s="85"/>
      <c r="M14" s="13"/>
      <c r="N14" s="13"/>
      <c r="O14" s="13"/>
      <c r="P14" s="13"/>
      <c r="Q14" s="13"/>
      <c r="R14" s="13"/>
      <c r="S14" s="13"/>
      <c r="T14" s="13"/>
    </row>
    <row r="15" spans="1:21" s="54" customFormat="1" x14ac:dyDescent="0.25">
      <c r="A15" s="77" t="s">
        <v>37</v>
      </c>
      <c r="B15" s="13"/>
      <c r="C15" s="13"/>
      <c r="D15" s="13"/>
      <c r="E15" s="136"/>
      <c r="F15" s="136"/>
      <c r="G15" s="13">
        <f>SUM(G2:G14)</f>
        <v>30000</v>
      </c>
      <c r="H15" s="13">
        <f t="shared" ref="H15:T15" si="0">SUM(H2:H14)</f>
        <v>0</v>
      </c>
      <c r="I15" s="13">
        <f t="shared" si="0"/>
        <v>0</v>
      </c>
      <c r="J15" s="13">
        <f t="shared" si="0"/>
        <v>50000</v>
      </c>
      <c r="K15" s="13">
        <f t="shared" si="0"/>
        <v>0</v>
      </c>
      <c r="L15" s="13">
        <f t="shared" si="0"/>
        <v>0</v>
      </c>
      <c r="M15" s="13">
        <f t="shared" si="0"/>
        <v>0</v>
      </c>
      <c r="N15" s="13">
        <f t="shared" si="0"/>
        <v>0</v>
      </c>
      <c r="O15" s="13">
        <f t="shared" si="0"/>
        <v>0</v>
      </c>
      <c r="P15" s="13">
        <f t="shared" si="0"/>
        <v>0</v>
      </c>
      <c r="Q15" s="13">
        <f t="shared" si="0"/>
        <v>0</v>
      </c>
      <c r="R15" s="13">
        <f t="shared" si="0"/>
        <v>0</v>
      </c>
      <c r="S15" s="13">
        <f t="shared" si="0"/>
        <v>0</v>
      </c>
      <c r="T15" s="13">
        <f t="shared" si="0"/>
        <v>0</v>
      </c>
    </row>
    <row r="16" spans="1:21" s="15" customFormat="1" x14ac:dyDescent="0.25">
      <c r="A16" s="75" t="s">
        <v>31</v>
      </c>
      <c r="B16" s="12"/>
      <c r="C16" s="12"/>
      <c r="D16" s="12"/>
      <c r="E16" s="12"/>
      <c r="F16" s="12"/>
      <c r="G16" s="13">
        <v>-30000</v>
      </c>
      <c r="H16" s="13"/>
      <c r="I16" s="13"/>
      <c r="J16" s="13">
        <v>-50000</v>
      </c>
      <c r="K16" s="81"/>
      <c r="L16" s="85"/>
      <c r="M16" s="13"/>
      <c r="N16" s="13"/>
      <c r="O16" s="13"/>
      <c r="P16" s="13"/>
      <c r="Q16" s="13"/>
      <c r="R16" s="13"/>
      <c r="S16" s="13"/>
      <c r="T16" s="13"/>
    </row>
    <row r="17" spans="1:20" s="15" customFormat="1" x14ac:dyDescent="0.25">
      <c r="A17" s="75" t="s">
        <v>30</v>
      </c>
      <c r="B17" s="12"/>
      <c r="C17" s="12"/>
      <c r="D17" s="12"/>
      <c r="E17" s="12"/>
      <c r="F17" s="12"/>
      <c r="G17" s="13">
        <f t="shared" ref="G17:T17" si="1">SUM(G15:G16)</f>
        <v>0</v>
      </c>
      <c r="H17" s="13">
        <f t="shared" si="1"/>
        <v>0</v>
      </c>
      <c r="I17" s="13">
        <f t="shared" si="1"/>
        <v>0</v>
      </c>
      <c r="J17" s="13">
        <f t="shared" si="1"/>
        <v>0</v>
      </c>
      <c r="K17" s="81">
        <f t="shared" si="1"/>
        <v>0</v>
      </c>
      <c r="L17" s="85">
        <f t="shared" si="1"/>
        <v>0</v>
      </c>
      <c r="M17" s="13">
        <f t="shared" si="1"/>
        <v>0</v>
      </c>
      <c r="N17" s="13">
        <f t="shared" si="1"/>
        <v>0</v>
      </c>
      <c r="O17" s="13">
        <f t="shared" si="1"/>
        <v>0</v>
      </c>
      <c r="P17" s="13">
        <f t="shared" si="1"/>
        <v>0</v>
      </c>
      <c r="Q17" s="13">
        <f t="shared" si="1"/>
        <v>0</v>
      </c>
      <c r="R17" s="13">
        <f t="shared" si="1"/>
        <v>0</v>
      </c>
      <c r="S17" s="13">
        <f t="shared" si="1"/>
        <v>0</v>
      </c>
      <c r="T17" s="13">
        <f t="shared" si="1"/>
        <v>0</v>
      </c>
    </row>
    <row r="18" spans="1:20" s="54" customFormat="1" x14ac:dyDescent="0.25">
      <c r="A18" s="161" t="s">
        <v>29</v>
      </c>
      <c r="B18" s="22"/>
      <c r="C18" s="22"/>
      <c r="D18" s="22"/>
      <c r="E18" s="22"/>
      <c r="F18" s="22"/>
      <c r="G18" s="22">
        <f t="shared" ref="G18:T18" si="2">SUM(G16:G16)</f>
        <v>-30000</v>
      </c>
      <c r="H18" s="22">
        <f t="shared" si="2"/>
        <v>0</v>
      </c>
      <c r="I18" s="22">
        <f t="shared" si="2"/>
        <v>0</v>
      </c>
      <c r="J18" s="22">
        <f t="shared" si="2"/>
        <v>-50000</v>
      </c>
      <c r="K18" s="22">
        <f t="shared" si="2"/>
        <v>0</v>
      </c>
      <c r="L18" s="22">
        <f t="shared" si="2"/>
        <v>0</v>
      </c>
      <c r="M18" s="22">
        <f t="shared" si="2"/>
        <v>0</v>
      </c>
      <c r="N18" s="22">
        <f t="shared" si="2"/>
        <v>0</v>
      </c>
      <c r="O18" s="22">
        <f t="shared" si="2"/>
        <v>0</v>
      </c>
      <c r="P18" s="22">
        <f t="shared" si="2"/>
        <v>0</v>
      </c>
      <c r="Q18" s="22">
        <f t="shared" si="2"/>
        <v>0</v>
      </c>
      <c r="R18" s="22">
        <f t="shared" si="2"/>
        <v>0</v>
      </c>
      <c r="S18" s="22">
        <f t="shared" si="2"/>
        <v>0</v>
      </c>
      <c r="T18" s="22">
        <f t="shared" si="2"/>
        <v>0</v>
      </c>
    </row>
    <row r="19" spans="1:20" s="15" customFormat="1" x14ac:dyDescent="0.25">
      <c r="A19" s="75"/>
      <c r="B19" s="12"/>
      <c r="C19" s="12"/>
      <c r="D19" s="12"/>
      <c r="E19" s="12"/>
      <c r="F19" s="12"/>
      <c r="G19" s="13"/>
      <c r="H19" s="13"/>
      <c r="I19" s="13"/>
      <c r="J19" s="13"/>
      <c r="K19" s="81"/>
      <c r="L19" s="85"/>
      <c r="M19" s="13"/>
      <c r="N19" s="13"/>
      <c r="O19" s="13"/>
      <c r="P19" s="13"/>
      <c r="Q19" s="13"/>
      <c r="R19" s="13"/>
      <c r="S19" s="13"/>
      <c r="T19" s="13"/>
    </row>
    <row r="20" spans="1:20" x14ac:dyDescent="0.25">
      <c r="A20" s="15"/>
      <c r="B20" s="15"/>
    </row>
    <row r="21" spans="1:20" x14ac:dyDescent="0.25">
      <c r="A21" s="15"/>
      <c r="B21" s="15"/>
    </row>
    <row r="22" spans="1:20" x14ac:dyDescent="0.25">
      <c r="A22" s="15"/>
      <c r="B22" s="15"/>
    </row>
    <row r="23" spans="1:20" x14ac:dyDescent="0.25">
      <c r="A23" s="15"/>
      <c r="B23" s="15"/>
    </row>
    <row r="24" spans="1:20" x14ac:dyDescent="0.25">
      <c r="A24" s="15"/>
      <c r="B24" s="15"/>
    </row>
    <row r="25" spans="1:20" x14ac:dyDescent="0.25">
      <c r="A25" s="15"/>
      <c r="B25" s="15"/>
    </row>
    <row r="26" spans="1:20" x14ac:dyDescent="0.25">
      <c r="A26" s="15"/>
      <c r="B26" s="15"/>
    </row>
    <row r="27" spans="1:20" x14ac:dyDescent="0.25">
      <c r="A27" s="15"/>
      <c r="B27" s="15"/>
    </row>
    <row r="28" spans="1:20" x14ac:dyDescent="0.25">
      <c r="A28" s="15"/>
      <c r="B28" s="15"/>
    </row>
    <row r="29" spans="1:20" x14ac:dyDescent="0.25">
      <c r="A29" s="15"/>
      <c r="B29" s="15"/>
    </row>
    <row r="30" spans="1:20" x14ac:dyDescent="0.25">
      <c r="A30" s="15"/>
      <c r="B30" s="15"/>
    </row>
    <row r="31" spans="1:20" x14ac:dyDescent="0.25">
      <c r="A31" s="15"/>
      <c r="B31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DC2AA-4FB6-4A01-8DAD-BB452B2781B4}">
  <dimension ref="A1:U38"/>
  <sheetViews>
    <sheetView zoomScaleNormal="100" workbookViewId="0">
      <pane xSplit="1" ySplit="2" topLeftCell="B11" activePane="bottomRight" state="frozen"/>
      <selection pane="topRight" activeCell="B1" sqref="B1"/>
      <selection pane="bottomLeft" activeCell="A3" sqref="A3"/>
      <selection pane="bottomRight" activeCell="F29" sqref="F29"/>
    </sheetView>
  </sheetViews>
  <sheetFormatPr defaultRowHeight="15" x14ac:dyDescent="0.2"/>
  <cols>
    <col min="1" max="1" width="38.7109375" style="15" customWidth="1"/>
    <col min="2" max="3" width="12.7109375" style="15" customWidth="1"/>
    <col min="4" max="4" width="27.85546875" style="15" customWidth="1"/>
    <col min="5" max="5" width="24.7109375" style="15" customWidth="1"/>
    <col min="6" max="6" width="16.28515625" style="15" customWidth="1"/>
    <col min="7" max="7" width="17.7109375" style="15" customWidth="1"/>
    <col min="8" max="8" width="12.7109375" style="15" customWidth="1"/>
    <col min="9" max="9" width="14.140625" style="15" customWidth="1"/>
    <col min="10" max="12" width="10.28515625" style="15" bestFit="1" customWidth="1"/>
    <col min="13" max="14" width="10.140625" style="15" bestFit="1" customWidth="1"/>
    <col min="15" max="21" width="10.28515625" style="15" bestFit="1" customWidth="1"/>
    <col min="22" max="242" width="9.140625" style="15"/>
    <col min="243" max="243" width="23.140625" style="15" customWidth="1"/>
    <col min="244" max="245" width="9.140625" style="15"/>
    <col min="246" max="246" width="13" style="15" customWidth="1"/>
    <col min="247" max="247" width="29.28515625" style="15" customWidth="1"/>
    <col min="248" max="250" width="9.140625" style="15"/>
    <col min="251" max="251" width="14.7109375" style="15" customWidth="1"/>
    <col min="252" max="252" width="13.42578125" style="15" customWidth="1"/>
    <col min="253" max="253" width="12.7109375" style="15" customWidth="1"/>
    <col min="254" max="254" width="14.140625" style="15" customWidth="1"/>
    <col min="255" max="255" width="9.140625" style="15"/>
    <col min="256" max="257" width="10.140625" style="15" bestFit="1" customWidth="1"/>
    <col min="258" max="259" width="9.28515625" style="15" bestFit="1" customWidth="1"/>
    <col min="260" max="266" width="10.140625" style="15" bestFit="1" customWidth="1"/>
    <col min="267" max="267" width="9.28515625" style="15" bestFit="1" customWidth="1"/>
    <col min="268" max="269" width="10.140625" style="15" bestFit="1" customWidth="1"/>
    <col min="270" max="272" width="9.28515625" style="15" bestFit="1" customWidth="1"/>
    <col min="273" max="275" width="10.140625" style="15" bestFit="1" customWidth="1"/>
    <col min="276" max="276" width="14.140625" style="15" customWidth="1"/>
    <col min="277" max="498" width="9.140625" style="15"/>
    <col min="499" max="499" width="23.140625" style="15" customWidth="1"/>
    <col min="500" max="501" width="9.140625" style="15"/>
    <col min="502" max="502" width="13" style="15" customWidth="1"/>
    <col min="503" max="503" width="29.28515625" style="15" customWidth="1"/>
    <col min="504" max="506" width="9.140625" style="15"/>
    <col min="507" max="507" width="14.7109375" style="15" customWidth="1"/>
    <col min="508" max="508" width="13.42578125" style="15" customWidth="1"/>
    <col min="509" max="509" width="12.7109375" style="15" customWidth="1"/>
    <col min="510" max="510" width="14.140625" style="15" customWidth="1"/>
    <col min="511" max="511" width="9.140625" style="15"/>
    <col min="512" max="513" width="10.140625" style="15" bestFit="1" customWidth="1"/>
    <col min="514" max="515" width="9.28515625" style="15" bestFit="1" customWidth="1"/>
    <col min="516" max="522" width="10.140625" style="15" bestFit="1" customWidth="1"/>
    <col min="523" max="523" width="9.28515625" style="15" bestFit="1" customWidth="1"/>
    <col min="524" max="525" width="10.140625" style="15" bestFit="1" customWidth="1"/>
    <col min="526" max="528" width="9.28515625" style="15" bestFit="1" customWidth="1"/>
    <col min="529" max="531" width="10.140625" style="15" bestFit="1" customWidth="1"/>
    <col min="532" max="532" width="14.140625" style="15" customWidth="1"/>
    <col min="533" max="754" width="9.140625" style="15"/>
    <col min="755" max="755" width="23.140625" style="15" customWidth="1"/>
    <col min="756" max="757" width="9.140625" style="15"/>
    <col min="758" max="758" width="13" style="15" customWidth="1"/>
    <col min="759" max="759" width="29.28515625" style="15" customWidth="1"/>
    <col min="760" max="762" width="9.140625" style="15"/>
    <col min="763" max="763" width="14.7109375" style="15" customWidth="1"/>
    <col min="764" max="764" width="13.42578125" style="15" customWidth="1"/>
    <col min="765" max="765" width="12.7109375" style="15" customWidth="1"/>
    <col min="766" max="766" width="14.140625" style="15" customWidth="1"/>
    <col min="767" max="767" width="9.140625" style="15"/>
    <col min="768" max="769" width="10.140625" style="15" bestFit="1" customWidth="1"/>
    <col min="770" max="771" width="9.28515625" style="15" bestFit="1" customWidth="1"/>
    <col min="772" max="778" width="10.140625" style="15" bestFit="1" customWidth="1"/>
    <col min="779" max="779" width="9.28515625" style="15" bestFit="1" customWidth="1"/>
    <col min="780" max="781" width="10.140625" style="15" bestFit="1" customWidth="1"/>
    <col min="782" max="784" width="9.28515625" style="15" bestFit="1" customWidth="1"/>
    <col min="785" max="787" width="10.140625" style="15" bestFit="1" customWidth="1"/>
    <col min="788" max="788" width="14.140625" style="15" customWidth="1"/>
    <col min="789" max="1010" width="9.140625" style="15"/>
    <col min="1011" max="1011" width="23.140625" style="15" customWidth="1"/>
    <col min="1012" max="1013" width="9.140625" style="15"/>
    <col min="1014" max="1014" width="13" style="15" customWidth="1"/>
    <col min="1015" max="1015" width="29.28515625" style="15" customWidth="1"/>
    <col min="1016" max="1018" width="9.140625" style="15"/>
    <col min="1019" max="1019" width="14.7109375" style="15" customWidth="1"/>
    <col min="1020" max="1020" width="13.42578125" style="15" customWidth="1"/>
    <col min="1021" max="1021" width="12.7109375" style="15" customWidth="1"/>
    <col min="1022" max="1022" width="14.140625" style="15" customWidth="1"/>
    <col min="1023" max="1023" width="9.140625" style="15"/>
    <col min="1024" max="1025" width="10.140625" style="15" bestFit="1" customWidth="1"/>
    <col min="1026" max="1027" width="9.28515625" style="15" bestFit="1" customWidth="1"/>
    <col min="1028" max="1034" width="10.140625" style="15" bestFit="1" customWidth="1"/>
    <col min="1035" max="1035" width="9.28515625" style="15" bestFit="1" customWidth="1"/>
    <col min="1036" max="1037" width="10.140625" style="15" bestFit="1" customWidth="1"/>
    <col min="1038" max="1040" width="9.28515625" style="15" bestFit="1" customWidth="1"/>
    <col min="1041" max="1043" width="10.140625" style="15" bestFit="1" customWidth="1"/>
    <col min="1044" max="1044" width="14.140625" style="15" customWidth="1"/>
    <col min="1045" max="1266" width="9.140625" style="15"/>
    <col min="1267" max="1267" width="23.140625" style="15" customWidth="1"/>
    <col min="1268" max="1269" width="9.140625" style="15"/>
    <col min="1270" max="1270" width="13" style="15" customWidth="1"/>
    <col min="1271" max="1271" width="29.28515625" style="15" customWidth="1"/>
    <col min="1272" max="1274" width="9.140625" style="15"/>
    <col min="1275" max="1275" width="14.7109375" style="15" customWidth="1"/>
    <col min="1276" max="1276" width="13.42578125" style="15" customWidth="1"/>
    <col min="1277" max="1277" width="12.7109375" style="15" customWidth="1"/>
    <col min="1278" max="1278" width="14.140625" style="15" customWidth="1"/>
    <col min="1279" max="1279" width="9.140625" style="15"/>
    <col min="1280" max="1281" width="10.140625" style="15" bestFit="1" customWidth="1"/>
    <col min="1282" max="1283" width="9.28515625" style="15" bestFit="1" customWidth="1"/>
    <col min="1284" max="1290" width="10.140625" style="15" bestFit="1" customWidth="1"/>
    <col min="1291" max="1291" width="9.28515625" style="15" bestFit="1" customWidth="1"/>
    <col min="1292" max="1293" width="10.140625" style="15" bestFit="1" customWidth="1"/>
    <col min="1294" max="1296" width="9.28515625" style="15" bestFit="1" customWidth="1"/>
    <col min="1297" max="1299" width="10.140625" style="15" bestFit="1" customWidth="1"/>
    <col min="1300" max="1300" width="14.140625" style="15" customWidth="1"/>
    <col min="1301" max="1522" width="9.140625" style="15"/>
    <col min="1523" max="1523" width="23.140625" style="15" customWidth="1"/>
    <col min="1524" max="1525" width="9.140625" style="15"/>
    <col min="1526" max="1526" width="13" style="15" customWidth="1"/>
    <col min="1527" max="1527" width="29.28515625" style="15" customWidth="1"/>
    <col min="1528" max="1530" width="9.140625" style="15"/>
    <col min="1531" max="1531" width="14.7109375" style="15" customWidth="1"/>
    <col min="1532" max="1532" width="13.42578125" style="15" customWidth="1"/>
    <col min="1533" max="1533" width="12.7109375" style="15" customWidth="1"/>
    <col min="1534" max="1534" width="14.140625" style="15" customWidth="1"/>
    <col min="1535" max="1535" width="9.140625" style="15"/>
    <col min="1536" max="1537" width="10.140625" style="15" bestFit="1" customWidth="1"/>
    <col min="1538" max="1539" width="9.28515625" style="15" bestFit="1" customWidth="1"/>
    <col min="1540" max="1546" width="10.140625" style="15" bestFit="1" customWidth="1"/>
    <col min="1547" max="1547" width="9.28515625" style="15" bestFit="1" customWidth="1"/>
    <col min="1548" max="1549" width="10.140625" style="15" bestFit="1" customWidth="1"/>
    <col min="1550" max="1552" width="9.28515625" style="15" bestFit="1" customWidth="1"/>
    <col min="1553" max="1555" width="10.140625" style="15" bestFit="1" customWidth="1"/>
    <col min="1556" max="1556" width="14.140625" style="15" customWidth="1"/>
    <col min="1557" max="1778" width="9.140625" style="15"/>
    <col min="1779" max="1779" width="23.140625" style="15" customWidth="1"/>
    <col min="1780" max="1781" width="9.140625" style="15"/>
    <col min="1782" max="1782" width="13" style="15" customWidth="1"/>
    <col min="1783" max="1783" width="29.28515625" style="15" customWidth="1"/>
    <col min="1784" max="1786" width="9.140625" style="15"/>
    <col min="1787" max="1787" width="14.7109375" style="15" customWidth="1"/>
    <col min="1788" max="1788" width="13.42578125" style="15" customWidth="1"/>
    <col min="1789" max="1789" width="12.7109375" style="15" customWidth="1"/>
    <col min="1790" max="1790" width="14.140625" style="15" customWidth="1"/>
    <col min="1791" max="1791" width="9.140625" style="15"/>
    <col min="1792" max="1793" width="10.140625" style="15" bestFit="1" customWidth="1"/>
    <col min="1794" max="1795" width="9.28515625" style="15" bestFit="1" customWidth="1"/>
    <col min="1796" max="1802" width="10.140625" style="15" bestFit="1" customWidth="1"/>
    <col min="1803" max="1803" width="9.28515625" style="15" bestFit="1" customWidth="1"/>
    <col min="1804" max="1805" width="10.140625" style="15" bestFit="1" customWidth="1"/>
    <col min="1806" max="1808" width="9.28515625" style="15" bestFit="1" customWidth="1"/>
    <col min="1809" max="1811" width="10.140625" style="15" bestFit="1" customWidth="1"/>
    <col min="1812" max="1812" width="14.140625" style="15" customWidth="1"/>
    <col min="1813" max="2034" width="9.140625" style="15"/>
    <col min="2035" max="2035" width="23.140625" style="15" customWidth="1"/>
    <col min="2036" max="2037" width="9.140625" style="15"/>
    <col min="2038" max="2038" width="13" style="15" customWidth="1"/>
    <col min="2039" max="2039" width="29.28515625" style="15" customWidth="1"/>
    <col min="2040" max="2042" width="9.140625" style="15"/>
    <col min="2043" max="2043" width="14.7109375" style="15" customWidth="1"/>
    <col min="2044" max="2044" width="13.42578125" style="15" customWidth="1"/>
    <col min="2045" max="2045" width="12.7109375" style="15" customWidth="1"/>
    <col min="2046" max="2046" width="14.140625" style="15" customWidth="1"/>
    <col min="2047" max="2047" width="9.140625" style="15"/>
    <col min="2048" max="2049" width="10.140625" style="15" bestFit="1" customWidth="1"/>
    <col min="2050" max="2051" width="9.28515625" style="15" bestFit="1" customWidth="1"/>
    <col min="2052" max="2058" width="10.140625" style="15" bestFit="1" customWidth="1"/>
    <col min="2059" max="2059" width="9.28515625" style="15" bestFit="1" customWidth="1"/>
    <col min="2060" max="2061" width="10.140625" style="15" bestFit="1" customWidth="1"/>
    <col min="2062" max="2064" width="9.28515625" style="15" bestFit="1" customWidth="1"/>
    <col min="2065" max="2067" width="10.140625" style="15" bestFit="1" customWidth="1"/>
    <col min="2068" max="2068" width="14.140625" style="15" customWidth="1"/>
    <col min="2069" max="2290" width="9.140625" style="15"/>
    <col min="2291" max="2291" width="23.140625" style="15" customWidth="1"/>
    <col min="2292" max="2293" width="9.140625" style="15"/>
    <col min="2294" max="2294" width="13" style="15" customWidth="1"/>
    <col min="2295" max="2295" width="29.28515625" style="15" customWidth="1"/>
    <col min="2296" max="2298" width="9.140625" style="15"/>
    <col min="2299" max="2299" width="14.7109375" style="15" customWidth="1"/>
    <col min="2300" max="2300" width="13.42578125" style="15" customWidth="1"/>
    <col min="2301" max="2301" width="12.7109375" style="15" customWidth="1"/>
    <col min="2302" max="2302" width="14.140625" style="15" customWidth="1"/>
    <col min="2303" max="2303" width="9.140625" style="15"/>
    <col min="2304" max="2305" width="10.140625" style="15" bestFit="1" customWidth="1"/>
    <col min="2306" max="2307" width="9.28515625" style="15" bestFit="1" customWidth="1"/>
    <col min="2308" max="2314" width="10.140625" style="15" bestFit="1" customWidth="1"/>
    <col min="2315" max="2315" width="9.28515625" style="15" bestFit="1" customWidth="1"/>
    <col min="2316" max="2317" width="10.140625" style="15" bestFit="1" customWidth="1"/>
    <col min="2318" max="2320" width="9.28515625" style="15" bestFit="1" customWidth="1"/>
    <col min="2321" max="2323" width="10.140625" style="15" bestFit="1" customWidth="1"/>
    <col min="2324" max="2324" width="14.140625" style="15" customWidth="1"/>
    <col min="2325" max="2546" width="9.140625" style="15"/>
    <col min="2547" max="2547" width="23.140625" style="15" customWidth="1"/>
    <col min="2548" max="2549" width="9.140625" style="15"/>
    <col min="2550" max="2550" width="13" style="15" customWidth="1"/>
    <col min="2551" max="2551" width="29.28515625" style="15" customWidth="1"/>
    <col min="2552" max="2554" width="9.140625" style="15"/>
    <col min="2555" max="2555" width="14.7109375" style="15" customWidth="1"/>
    <col min="2556" max="2556" width="13.42578125" style="15" customWidth="1"/>
    <col min="2557" max="2557" width="12.7109375" style="15" customWidth="1"/>
    <col min="2558" max="2558" width="14.140625" style="15" customWidth="1"/>
    <col min="2559" max="2559" width="9.140625" style="15"/>
    <col min="2560" max="2561" width="10.140625" style="15" bestFit="1" customWidth="1"/>
    <col min="2562" max="2563" width="9.28515625" style="15" bestFit="1" customWidth="1"/>
    <col min="2564" max="2570" width="10.140625" style="15" bestFit="1" customWidth="1"/>
    <col min="2571" max="2571" width="9.28515625" style="15" bestFit="1" customWidth="1"/>
    <col min="2572" max="2573" width="10.140625" style="15" bestFit="1" customWidth="1"/>
    <col min="2574" max="2576" width="9.28515625" style="15" bestFit="1" customWidth="1"/>
    <col min="2577" max="2579" width="10.140625" style="15" bestFit="1" customWidth="1"/>
    <col min="2580" max="2580" width="14.140625" style="15" customWidth="1"/>
    <col min="2581" max="2802" width="9.140625" style="15"/>
    <col min="2803" max="2803" width="23.140625" style="15" customWidth="1"/>
    <col min="2804" max="2805" width="9.140625" style="15"/>
    <col min="2806" max="2806" width="13" style="15" customWidth="1"/>
    <col min="2807" max="2807" width="29.28515625" style="15" customWidth="1"/>
    <col min="2808" max="2810" width="9.140625" style="15"/>
    <col min="2811" max="2811" width="14.7109375" style="15" customWidth="1"/>
    <col min="2812" max="2812" width="13.42578125" style="15" customWidth="1"/>
    <col min="2813" max="2813" width="12.7109375" style="15" customWidth="1"/>
    <col min="2814" max="2814" width="14.140625" style="15" customWidth="1"/>
    <col min="2815" max="2815" width="9.140625" style="15"/>
    <col min="2816" max="2817" width="10.140625" style="15" bestFit="1" customWidth="1"/>
    <col min="2818" max="2819" width="9.28515625" style="15" bestFit="1" customWidth="1"/>
    <col min="2820" max="2826" width="10.140625" style="15" bestFit="1" customWidth="1"/>
    <col min="2827" max="2827" width="9.28515625" style="15" bestFit="1" customWidth="1"/>
    <col min="2828" max="2829" width="10.140625" style="15" bestFit="1" customWidth="1"/>
    <col min="2830" max="2832" width="9.28515625" style="15" bestFit="1" customWidth="1"/>
    <col min="2833" max="2835" width="10.140625" style="15" bestFit="1" customWidth="1"/>
    <col min="2836" max="2836" width="14.140625" style="15" customWidth="1"/>
    <col min="2837" max="3058" width="9.140625" style="15"/>
    <col min="3059" max="3059" width="23.140625" style="15" customWidth="1"/>
    <col min="3060" max="3061" width="9.140625" style="15"/>
    <col min="3062" max="3062" width="13" style="15" customWidth="1"/>
    <col min="3063" max="3063" width="29.28515625" style="15" customWidth="1"/>
    <col min="3064" max="3066" width="9.140625" style="15"/>
    <col min="3067" max="3067" width="14.7109375" style="15" customWidth="1"/>
    <col min="3068" max="3068" width="13.42578125" style="15" customWidth="1"/>
    <col min="3069" max="3069" width="12.7109375" style="15" customWidth="1"/>
    <col min="3070" max="3070" width="14.140625" style="15" customWidth="1"/>
    <col min="3071" max="3071" width="9.140625" style="15"/>
    <col min="3072" max="3073" width="10.140625" style="15" bestFit="1" customWidth="1"/>
    <col min="3074" max="3075" width="9.28515625" style="15" bestFit="1" customWidth="1"/>
    <col min="3076" max="3082" width="10.140625" style="15" bestFit="1" customWidth="1"/>
    <col min="3083" max="3083" width="9.28515625" style="15" bestFit="1" customWidth="1"/>
    <col min="3084" max="3085" width="10.140625" style="15" bestFit="1" customWidth="1"/>
    <col min="3086" max="3088" width="9.28515625" style="15" bestFit="1" customWidth="1"/>
    <col min="3089" max="3091" width="10.140625" style="15" bestFit="1" customWidth="1"/>
    <col min="3092" max="3092" width="14.140625" style="15" customWidth="1"/>
    <col min="3093" max="3314" width="9.140625" style="15"/>
    <col min="3315" max="3315" width="23.140625" style="15" customWidth="1"/>
    <col min="3316" max="3317" width="9.140625" style="15"/>
    <col min="3318" max="3318" width="13" style="15" customWidth="1"/>
    <col min="3319" max="3319" width="29.28515625" style="15" customWidth="1"/>
    <col min="3320" max="3322" width="9.140625" style="15"/>
    <col min="3323" max="3323" width="14.7109375" style="15" customWidth="1"/>
    <col min="3324" max="3324" width="13.42578125" style="15" customWidth="1"/>
    <col min="3325" max="3325" width="12.7109375" style="15" customWidth="1"/>
    <col min="3326" max="3326" width="14.140625" style="15" customWidth="1"/>
    <col min="3327" max="3327" width="9.140625" style="15"/>
    <col min="3328" max="3329" width="10.140625" style="15" bestFit="1" customWidth="1"/>
    <col min="3330" max="3331" width="9.28515625" style="15" bestFit="1" customWidth="1"/>
    <col min="3332" max="3338" width="10.140625" style="15" bestFit="1" customWidth="1"/>
    <col min="3339" max="3339" width="9.28515625" style="15" bestFit="1" customWidth="1"/>
    <col min="3340" max="3341" width="10.140625" style="15" bestFit="1" customWidth="1"/>
    <col min="3342" max="3344" width="9.28515625" style="15" bestFit="1" customWidth="1"/>
    <col min="3345" max="3347" width="10.140625" style="15" bestFit="1" customWidth="1"/>
    <col min="3348" max="3348" width="14.140625" style="15" customWidth="1"/>
    <col min="3349" max="3570" width="9.140625" style="15"/>
    <col min="3571" max="3571" width="23.140625" style="15" customWidth="1"/>
    <col min="3572" max="3573" width="9.140625" style="15"/>
    <col min="3574" max="3574" width="13" style="15" customWidth="1"/>
    <col min="3575" max="3575" width="29.28515625" style="15" customWidth="1"/>
    <col min="3576" max="3578" width="9.140625" style="15"/>
    <col min="3579" max="3579" width="14.7109375" style="15" customWidth="1"/>
    <col min="3580" max="3580" width="13.42578125" style="15" customWidth="1"/>
    <col min="3581" max="3581" width="12.7109375" style="15" customWidth="1"/>
    <col min="3582" max="3582" width="14.140625" style="15" customWidth="1"/>
    <col min="3583" max="3583" width="9.140625" style="15"/>
    <col min="3584" max="3585" width="10.140625" style="15" bestFit="1" customWidth="1"/>
    <col min="3586" max="3587" width="9.28515625" style="15" bestFit="1" customWidth="1"/>
    <col min="3588" max="3594" width="10.140625" style="15" bestFit="1" customWidth="1"/>
    <col min="3595" max="3595" width="9.28515625" style="15" bestFit="1" customWidth="1"/>
    <col min="3596" max="3597" width="10.140625" style="15" bestFit="1" customWidth="1"/>
    <col min="3598" max="3600" width="9.28515625" style="15" bestFit="1" customWidth="1"/>
    <col min="3601" max="3603" width="10.140625" style="15" bestFit="1" customWidth="1"/>
    <col min="3604" max="3604" width="14.140625" style="15" customWidth="1"/>
    <col min="3605" max="3826" width="9.140625" style="15"/>
    <col min="3827" max="3827" width="23.140625" style="15" customWidth="1"/>
    <col min="3828" max="3829" width="9.140625" style="15"/>
    <col min="3830" max="3830" width="13" style="15" customWidth="1"/>
    <col min="3831" max="3831" width="29.28515625" style="15" customWidth="1"/>
    <col min="3832" max="3834" width="9.140625" style="15"/>
    <col min="3835" max="3835" width="14.7109375" style="15" customWidth="1"/>
    <col min="3836" max="3836" width="13.42578125" style="15" customWidth="1"/>
    <col min="3837" max="3837" width="12.7109375" style="15" customWidth="1"/>
    <col min="3838" max="3838" width="14.140625" style="15" customWidth="1"/>
    <col min="3839" max="3839" width="9.140625" style="15"/>
    <col min="3840" max="3841" width="10.140625" style="15" bestFit="1" customWidth="1"/>
    <col min="3842" max="3843" width="9.28515625" style="15" bestFit="1" customWidth="1"/>
    <col min="3844" max="3850" width="10.140625" style="15" bestFit="1" customWidth="1"/>
    <col min="3851" max="3851" width="9.28515625" style="15" bestFit="1" customWidth="1"/>
    <col min="3852" max="3853" width="10.140625" style="15" bestFit="1" customWidth="1"/>
    <col min="3854" max="3856" width="9.28515625" style="15" bestFit="1" customWidth="1"/>
    <col min="3857" max="3859" width="10.140625" style="15" bestFit="1" customWidth="1"/>
    <col min="3860" max="3860" width="14.140625" style="15" customWidth="1"/>
    <col min="3861" max="4082" width="9.140625" style="15"/>
    <col min="4083" max="4083" width="23.140625" style="15" customWidth="1"/>
    <col min="4084" max="4085" width="9.140625" style="15"/>
    <col min="4086" max="4086" width="13" style="15" customWidth="1"/>
    <col min="4087" max="4087" width="29.28515625" style="15" customWidth="1"/>
    <col min="4088" max="4090" width="9.140625" style="15"/>
    <col min="4091" max="4091" width="14.7109375" style="15" customWidth="1"/>
    <col min="4092" max="4092" width="13.42578125" style="15" customWidth="1"/>
    <col min="4093" max="4093" width="12.7109375" style="15" customWidth="1"/>
    <col min="4094" max="4094" width="14.140625" style="15" customWidth="1"/>
    <col min="4095" max="4095" width="9.140625" style="15"/>
    <col min="4096" max="4097" width="10.140625" style="15" bestFit="1" customWidth="1"/>
    <col min="4098" max="4099" width="9.28515625" style="15" bestFit="1" customWidth="1"/>
    <col min="4100" max="4106" width="10.140625" style="15" bestFit="1" customWidth="1"/>
    <col min="4107" max="4107" width="9.28515625" style="15" bestFit="1" customWidth="1"/>
    <col min="4108" max="4109" width="10.140625" style="15" bestFit="1" customWidth="1"/>
    <col min="4110" max="4112" width="9.28515625" style="15" bestFit="1" customWidth="1"/>
    <col min="4113" max="4115" width="10.140625" style="15" bestFit="1" customWidth="1"/>
    <col min="4116" max="4116" width="14.140625" style="15" customWidth="1"/>
    <col min="4117" max="4338" width="9.140625" style="15"/>
    <col min="4339" max="4339" width="23.140625" style="15" customWidth="1"/>
    <col min="4340" max="4341" width="9.140625" style="15"/>
    <col min="4342" max="4342" width="13" style="15" customWidth="1"/>
    <col min="4343" max="4343" width="29.28515625" style="15" customWidth="1"/>
    <col min="4344" max="4346" width="9.140625" style="15"/>
    <col min="4347" max="4347" width="14.7109375" style="15" customWidth="1"/>
    <col min="4348" max="4348" width="13.42578125" style="15" customWidth="1"/>
    <col min="4349" max="4349" width="12.7109375" style="15" customWidth="1"/>
    <col min="4350" max="4350" width="14.140625" style="15" customWidth="1"/>
    <col min="4351" max="4351" width="9.140625" style="15"/>
    <col min="4352" max="4353" width="10.140625" style="15" bestFit="1" customWidth="1"/>
    <col min="4354" max="4355" width="9.28515625" style="15" bestFit="1" customWidth="1"/>
    <col min="4356" max="4362" width="10.140625" style="15" bestFit="1" customWidth="1"/>
    <col min="4363" max="4363" width="9.28515625" style="15" bestFit="1" customWidth="1"/>
    <col min="4364" max="4365" width="10.140625" style="15" bestFit="1" customWidth="1"/>
    <col min="4366" max="4368" width="9.28515625" style="15" bestFit="1" customWidth="1"/>
    <col min="4369" max="4371" width="10.140625" style="15" bestFit="1" customWidth="1"/>
    <col min="4372" max="4372" width="14.140625" style="15" customWidth="1"/>
    <col min="4373" max="4594" width="9.140625" style="15"/>
    <col min="4595" max="4595" width="23.140625" style="15" customWidth="1"/>
    <col min="4596" max="4597" width="9.140625" style="15"/>
    <col min="4598" max="4598" width="13" style="15" customWidth="1"/>
    <col min="4599" max="4599" width="29.28515625" style="15" customWidth="1"/>
    <col min="4600" max="4602" width="9.140625" style="15"/>
    <col min="4603" max="4603" width="14.7109375" style="15" customWidth="1"/>
    <col min="4604" max="4604" width="13.42578125" style="15" customWidth="1"/>
    <col min="4605" max="4605" width="12.7109375" style="15" customWidth="1"/>
    <col min="4606" max="4606" width="14.140625" style="15" customWidth="1"/>
    <col min="4607" max="4607" width="9.140625" style="15"/>
    <col min="4608" max="4609" width="10.140625" style="15" bestFit="1" customWidth="1"/>
    <col min="4610" max="4611" width="9.28515625" style="15" bestFit="1" customWidth="1"/>
    <col min="4612" max="4618" width="10.140625" style="15" bestFit="1" customWidth="1"/>
    <col min="4619" max="4619" width="9.28515625" style="15" bestFit="1" customWidth="1"/>
    <col min="4620" max="4621" width="10.140625" style="15" bestFit="1" customWidth="1"/>
    <col min="4622" max="4624" width="9.28515625" style="15" bestFit="1" customWidth="1"/>
    <col min="4625" max="4627" width="10.140625" style="15" bestFit="1" customWidth="1"/>
    <col min="4628" max="4628" width="14.140625" style="15" customWidth="1"/>
    <col min="4629" max="4850" width="9.140625" style="15"/>
    <col min="4851" max="4851" width="23.140625" style="15" customWidth="1"/>
    <col min="4852" max="4853" width="9.140625" style="15"/>
    <col min="4854" max="4854" width="13" style="15" customWidth="1"/>
    <col min="4855" max="4855" width="29.28515625" style="15" customWidth="1"/>
    <col min="4856" max="4858" width="9.140625" style="15"/>
    <col min="4859" max="4859" width="14.7109375" style="15" customWidth="1"/>
    <col min="4860" max="4860" width="13.42578125" style="15" customWidth="1"/>
    <col min="4861" max="4861" width="12.7109375" style="15" customWidth="1"/>
    <col min="4862" max="4862" width="14.140625" style="15" customWidth="1"/>
    <col min="4863" max="4863" width="9.140625" style="15"/>
    <col min="4864" max="4865" width="10.140625" style="15" bestFit="1" customWidth="1"/>
    <col min="4866" max="4867" width="9.28515625" style="15" bestFit="1" customWidth="1"/>
    <col min="4868" max="4874" width="10.140625" style="15" bestFit="1" customWidth="1"/>
    <col min="4875" max="4875" width="9.28515625" style="15" bestFit="1" customWidth="1"/>
    <col min="4876" max="4877" width="10.140625" style="15" bestFit="1" customWidth="1"/>
    <col min="4878" max="4880" width="9.28515625" style="15" bestFit="1" customWidth="1"/>
    <col min="4881" max="4883" width="10.140625" style="15" bestFit="1" customWidth="1"/>
    <col min="4884" max="4884" width="14.140625" style="15" customWidth="1"/>
    <col min="4885" max="5106" width="9.140625" style="15"/>
    <col min="5107" max="5107" width="23.140625" style="15" customWidth="1"/>
    <col min="5108" max="5109" width="9.140625" style="15"/>
    <col min="5110" max="5110" width="13" style="15" customWidth="1"/>
    <col min="5111" max="5111" width="29.28515625" style="15" customWidth="1"/>
    <col min="5112" max="5114" width="9.140625" style="15"/>
    <col min="5115" max="5115" width="14.7109375" style="15" customWidth="1"/>
    <col min="5116" max="5116" width="13.42578125" style="15" customWidth="1"/>
    <col min="5117" max="5117" width="12.7109375" style="15" customWidth="1"/>
    <col min="5118" max="5118" width="14.140625" style="15" customWidth="1"/>
    <col min="5119" max="5119" width="9.140625" style="15"/>
    <col min="5120" max="5121" width="10.140625" style="15" bestFit="1" customWidth="1"/>
    <col min="5122" max="5123" width="9.28515625" style="15" bestFit="1" customWidth="1"/>
    <col min="5124" max="5130" width="10.140625" style="15" bestFit="1" customWidth="1"/>
    <col min="5131" max="5131" width="9.28515625" style="15" bestFit="1" customWidth="1"/>
    <col min="5132" max="5133" width="10.140625" style="15" bestFit="1" customWidth="1"/>
    <col min="5134" max="5136" width="9.28515625" style="15" bestFit="1" customWidth="1"/>
    <col min="5137" max="5139" width="10.140625" style="15" bestFit="1" customWidth="1"/>
    <col min="5140" max="5140" width="14.140625" style="15" customWidth="1"/>
    <col min="5141" max="5362" width="9.140625" style="15"/>
    <col min="5363" max="5363" width="23.140625" style="15" customWidth="1"/>
    <col min="5364" max="5365" width="9.140625" style="15"/>
    <col min="5366" max="5366" width="13" style="15" customWidth="1"/>
    <col min="5367" max="5367" width="29.28515625" style="15" customWidth="1"/>
    <col min="5368" max="5370" width="9.140625" style="15"/>
    <col min="5371" max="5371" width="14.7109375" style="15" customWidth="1"/>
    <col min="5372" max="5372" width="13.42578125" style="15" customWidth="1"/>
    <col min="5373" max="5373" width="12.7109375" style="15" customWidth="1"/>
    <col min="5374" max="5374" width="14.140625" style="15" customWidth="1"/>
    <col min="5375" max="5375" width="9.140625" style="15"/>
    <col min="5376" max="5377" width="10.140625" style="15" bestFit="1" customWidth="1"/>
    <col min="5378" max="5379" width="9.28515625" style="15" bestFit="1" customWidth="1"/>
    <col min="5380" max="5386" width="10.140625" style="15" bestFit="1" customWidth="1"/>
    <col min="5387" max="5387" width="9.28515625" style="15" bestFit="1" customWidth="1"/>
    <col min="5388" max="5389" width="10.140625" style="15" bestFit="1" customWidth="1"/>
    <col min="5390" max="5392" width="9.28515625" style="15" bestFit="1" customWidth="1"/>
    <col min="5393" max="5395" width="10.140625" style="15" bestFit="1" customWidth="1"/>
    <col min="5396" max="5396" width="14.140625" style="15" customWidth="1"/>
    <col min="5397" max="5618" width="9.140625" style="15"/>
    <col min="5619" max="5619" width="23.140625" style="15" customWidth="1"/>
    <col min="5620" max="5621" width="9.140625" style="15"/>
    <col min="5622" max="5622" width="13" style="15" customWidth="1"/>
    <col min="5623" max="5623" width="29.28515625" style="15" customWidth="1"/>
    <col min="5624" max="5626" width="9.140625" style="15"/>
    <col min="5627" max="5627" width="14.7109375" style="15" customWidth="1"/>
    <col min="5628" max="5628" width="13.42578125" style="15" customWidth="1"/>
    <col min="5629" max="5629" width="12.7109375" style="15" customWidth="1"/>
    <col min="5630" max="5630" width="14.140625" style="15" customWidth="1"/>
    <col min="5631" max="5631" width="9.140625" style="15"/>
    <col min="5632" max="5633" width="10.140625" style="15" bestFit="1" customWidth="1"/>
    <col min="5634" max="5635" width="9.28515625" style="15" bestFit="1" customWidth="1"/>
    <col min="5636" max="5642" width="10.140625" style="15" bestFit="1" customWidth="1"/>
    <col min="5643" max="5643" width="9.28515625" style="15" bestFit="1" customWidth="1"/>
    <col min="5644" max="5645" width="10.140625" style="15" bestFit="1" customWidth="1"/>
    <col min="5646" max="5648" width="9.28515625" style="15" bestFit="1" customWidth="1"/>
    <col min="5649" max="5651" width="10.140625" style="15" bestFit="1" customWidth="1"/>
    <col min="5652" max="5652" width="14.140625" style="15" customWidth="1"/>
    <col min="5653" max="5874" width="9.140625" style="15"/>
    <col min="5875" max="5875" width="23.140625" style="15" customWidth="1"/>
    <col min="5876" max="5877" width="9.140625" style="15"/>
    <col min="5878" max="5878" width="13" style="15" customWidth="1"/>
    <col min="5879" max="5879" width="29.28515625" style="15" customWidth="1"/>
    <col min="5880" max="5882" width="9.140625" style="15"/>
    <col min="5883" max="5883" width="14.7109375" style="15" customWidth="1"/>
    <col min="5884" max="5884" width="13.42578125" style="15" customWidth="1"/>
    <col min="5885" max="5885" width="12.7109375" style="15" customWidth="1"/>
    <col min="5886" max="5886" width="14.140625" style="15" customWidth="1"/>
    <col min="5887" max="5887" width="9.140625" style="15"/>
    <col min="5888" max="5889" width="10.140625" style="15" bestFit="1" customWidth="1"/>
    <col min="5890" max="5891" width="9.28515625" style="15" bestFit="1" customWidth="1"/>
    <col min="5892" max="5898" width="10.140625" style="15" bestFit="1" customWidth="1"/>
    <col min="5899" max="5899" width="9.28515625" style="15" bestFit="1" customWidth="1"/>
    <col min="5900" max="5901" width="10.140625" style="15" bestFit="1" customWidth="1"/>
    <col min="5902" max="5904" width="9.28515625" style="15" bestFit="1" customWidth="1"/>
    <col min="5905" max="5907" width="10.140625" style="15" bestFit="1" customWidth="1"/>
    <col min="5908" max="5908" width="14.140625" style="15" customWidth="1"/>
    <col min="5909" max="6130" width="9.140625" style="15"/>
    <col min="6131" max="6131" width="23.140625" style="15" customWidth="1"/>
    <col min="6132" max="6133" width="9.140625" style="15"/>
    <col min="6134" max="6134" width="13" style="15" customWidth="1"/>
    <col min="6135" max="6135" width="29.28515625" style="15" customWidth="1"/>
    <col min="6136" max="6138" width="9.140625" style="15"/>
    <col min="6139" max="6139" width="14.7109375" style="15" customWidth="1"/>
    <col min="6140" max="6140" width="13.42578125" style="15" customWidth="1"/>
    <col min="6141" max="6141" width="12.7109375" style="15" customWidth="1"/>
    <col min="6142" max="6142" width="14.140625" style="15" customWidth="1"/>
    <col min="6143" max="6143" width="9.140625" style="15"/>
    <col min="6144" max="6145" width="10.140625" style="15" bestFit="1" customWidth="1"/>
    <col min="6146" max="6147" width="9.28515625" style="15" bestFit="1" customWidth="1"/>
    <col min="6148" max="6154" width="10.140625" style="15" bestFit="1" customWidth="1"/>
    <col min="6155" max="6155" width="9.28515625" style="15" bestFit="1" customWidth="1"/>
    <col min="6156" max="6157" width="10.140625" style="15" bestFit="1" customWidth="1"/>
    <col min="6158" max="6160" width="9.28515625" style="15" bestFit="1" customWidth="1"/>
    <col min="6161" max="6163" width="10.140625" style="15" bestFit="1" customWidth="1"/>
    <col min="6164" max="6164" width="14.140625" style="15" customWidth="1"/>
    <col min="6165" max="6386" width="9.140625" style="15"/>
    <col min="6387" max="6387" width="23.140625" style="15" customWidth="1"/>
    <col min="6388" max="6389" width="9.140625" style="15"/>
    <col min="6390" max="6390" width="13" style="15" customWidth="1"/>
    <col min="6391" max="6391" width="29.28515625" style="15" customWidth="1"/>
    <col min="6392" max="6394" width="9.140625" style="15"/>
    <col min="6395" max="6395" width="14.7109375" style="15" customWidth="1"/>
    <col min="6396" max="6396" width="13.42578125" style="15" customWidth="1"/>
    <col min="6397" max="6397" width="12.7109375" style="15" customWidth="1"/>
    <col min="6398" max="6398" width="14.140625" style="15" customWidth="1"/>
    <col min="6399" max="6399" width="9.140625" style="15"/>
    <col min="6400" max="6401" width="10.140625" style="15" bestFit="1" customWidth="1"/>
    <col min="6402" max="6403" width="9.28515625" style="15" bestFit="1" customWidth="1"/>
    <col min="6404" max="6410" width="10.140625" style="15" bestFit="1" customWidth="1"/>
    <col min="6411" max="6411" width="9.28515625" style="15" bestFit="1" customWidth="1"/>
    <col min="6412" max="6413" width="10.140625" style="15" bestFit="1" customWidth="1"/>
    <col min="6414" max="6416" width="9.28515625" style="15" bestFit="1" customWidth="1"/>
    <col min="6417" max="6419" width="10.140625" style="15" bestFit="1" customWidth="1"/>
    <col min="6420" max="6420" width="14.140625" style="15" customWidth="1"/>
    <col min="6421" max="6642" width="9.140625" style="15"/>
    <col min="6643" max="6643" width="23.140625" style="15" customWidth="1"/>
    <col min="6644" max="6645" width="9.140625" style="15"/>
    <col min="6646" max="6646" width="13" style="15" customWidth="1"/>
    <col min="6647" max="6647" width="29.28515625" style="15" customWidth="1"/>
    <col min="6648" max="6650" width="9.140625" style="15"/>
    <col min="6651" max="6651" width="14.7109375" style="15" customWidth="1"/>
    <col min="6652" max="6652" width="13.42578125" style="15" customWidth="1"/>
    <col min="6653" max="6653" width="12.7109375" style="15" customWidth="1"/>
    <col min="6654" max="6654" width="14.140625" style="15" customWidth="1"/>
    <col min="6655" max="6655" width="9.140625" style="15"/>
    <col min="6656" max="6657" width="10.140625" style="15" bestFit="1" customWidth="1"/>
    <col min="6658" max="6659" width="9.28515625" style="15" bestFit="1" customWidth="1"/>
    <col min="6660" max="6666" width="10.140625" style="15" bestFit="1" customWidth="1"/>
    <col min="6667" max="6667" width="9.28515625" style="15" bestFit="1" customWidth="1"/>
    <col min="6668" max="6669" width="10.140625" style="15" bestFit="1" customWidth="1"/>
    <col min="6670" max="6672" width="9.28515625" style="15" bestFit="1" customWidth="1"/>
    <col min="6673" max="6675" width="10.140625" style="15" bestFit="1" customWidth="1"/>
    <col min="6676" max="6676" width="14.140625" style="15" customWidth="1"/>
    <col min="6677" max="6898" width="9.140625" style="15"/>
    <col min="6899" max="6899" width="23.140625" style="15" customWidth="1"/>
    <col min="6900" max="6901" width="9.140625" style="15"/>
    <col min="6902" max="6902" width="13" style="15" customWidth="1"/>
    <col min="6903" max="6903" width="29.28515625" style="15" customWidth="1"/>
    <col min="6904" max="6906" width="9.140625" style="15"/>
    <col min="6907" max="6907" width="14.7109375" style="15" customWidth="1"/>
    <col min="6908" max="6908" width="13.42578125" style="15" customWidth="1"/>
    <col min="6909" max="6909" width="12.7109375" style="15" customWidth="1"/>
    <col min="6910" max="6910" width="14.140625" style="15" customWidth="1"/>
    <col min="6911" max="6911" width="9.140625" style="15"/>
    <col min="6912" max="6913" width="10.140625" style="15" bestFit="1" customWidth="1"/>
    <col min="6914" max="6915" width="9.28515625" style="15" bestFit="1" customWidth="1"/>
    <col min="6916" max="6922" width="10.140625" style="15" bestFit="1" customWidth="1"/>
    <col min="6923" max="6923" width="9.28515625" style="15" bestFit="1" customWidth="1"/>
    <col min="6924" max="6925" width="10.140625" style="15" bestFit="1" customWidth="1"/>
    <col min="6926" max="6928" width="9.28515625" style="15" bestFit="1" customWidth="1"/>
    <col min="6929" max="6931" width="10.140625" style="15" bestFit="1" customWidth="1"/>
    <col min="6932" max="6932" width="14.140625" style="15" customWidth="1"/>
    <col min="6933" max="7154" width="9.140625" style="15"/>
    <col min="7155" max="7155" width="23.140625" style="15" customWidth="1"/>
    <col min="7156" max="7157" width="9.140625" style="15"/>
    <col min="7158" max="7158" width="13" style="15" customWidth="1"/>
    <col min="7159" max="7159" width="29.28515625" style="15" customWidth="1"/>
    <col min="7160" max="7162" width="9.140625" style="15"/>
    <col min="7163" max="7163" width="14.7109375" style="15" customWidth="1"/>
    <col min="7164" max="7164" width="13.42578125" style="15" customWidth="1"/>
    <col min="7165" max="7165" width="12.7109375" style="15" customWidth="1"/>
    <col min="7166" max="7166" width="14.140625" style="15" customWidth="1"/>
    <col min="7167" max="7167" width="9.140625" style="15"/>
    <col min="7168" max="7169" width="10.140625" style="15" bestFit="1" customWidth="1"/>
    <col min="7170" max="7171" width="9.28515625" style="15" bestFit="1" customWidth="1"/>
    <col min="7172" max="7178" width="10.140625" style="15" bestFit="1" customWidth="1"/>
    <col min="7179" max="7179" width="9.28515625" style="15" bestFit="1" customWidth="1"/>
    <col min="7180" max="7181" width="10.140625" style="15" bestFit="1" customWidth="1"/>
    <col min="7182" max="7184" width="9.28515625" style="15" bestFit="1" customWidth="1"/>
    <col min="7185" max="7187" width="10.140625" style="15" bestFit="1" customWidth="1"/>
    <col min="7188" max="7188" width="14.140625" style="15" customWidth="1"/>
    <col min="7189" max="7410" width="9.140625" style="15"/>
    <col min="7411" max="7411" width="23.140625" style="15" customWidth="1"/>
    <col min="7412" max="7413" width="9.140625" style="15"/>
    <col min="7414" max="7414" width="13" style="15" customWidth="1"/>
    <col min="7415" max="7415" width="29.28515625" style="15" customWidth="1"/>
    <col min="7416" max="7418" width="9.140625" style="15"/>
    <col min="7419" max="7419" width="14.7109375" style="15" customWidth="1"/>
    <col min="7420" max="7420" width="13.42578125" style="15" customWidth="1"/>
    <col min="7421" max="7421" width="12.7109375" style="15" customWidth="1"/>
    <col min="7422" max="7422" width="14.140625" style="15" customWidth="1"/>
    <col min="7423" max="7423" width="9.140625" style="15"/>
    <col min="7424" max="7425" width="10.140625" style="15" bestFit="1" customWidth="1"/>
    <col min="7426" max="7427" width="9.28515625" style="15" bestFit="1" customWidth="1"/>
    <col min="7428" max="7434" width="10.140625" style="15" bestFit="1" customWidth="1"/>
    <col min="7435" max="7435" width="9.28515625" style="15" bestFit="1" customWidth="1"/>
    <col min="7436" max="7437" width="10.140625" style="15" bestFit="1" customWidth="1"/>
    <col min="7438" max="7440" width="9.28515625" style="15" bestFit="1" customWidth="1"/>
    <col min="7441" max="7443" width="10.140625" style="15" bestFit="1" customWidth="1"/>
    <col min="7444" max="7444" width="14.140625" style="15" customWidth="1"/>
    <col min="7445" max="7666" width="9.140625" style="15"/>
    <col min="7667" max="7667" width="23.140625" style="15" customWidth="1"/>
    <col min="7668" max="7669" width="9.140625" style="15"/>
    <col min="7670" max="7670" width="13" style="15" customWidth="1"/>
    <col min="7671" max="7671" width="29.28515625" style="15" customWidth="1"/>
    <col min="7672" max="7674" width="9.140625" style="15"/>
    <col min="7675" max="7675" width="14.7109375" style="15" customWidth="1"/>
    <col min="7676" max="7676" width="13.42578125" style="15" customWidth="1"/>
    <col min="7677" max="7677" width="12.7109375" style="15" customWidth="1"/>
    <col min="7678" max="7678" width="14.140625" style="15" customWidth="1"/>
    <col min="7679" max="7679" width="9.140625" style="15"/>
    <col min="7680" max="7681" width="10.140625" style="15" bestFit="1" customWidth="1"/>
    <col min="7682" max="7683" width="9.28515625" style="15" bestFit="1" customWidth="1"/>
    <col min="7684" max="7690" width="10.140625" style="15" bestFit="1" customWidth="1"/>
    <col min="7691" max="7691" width="9.28515625" style="15" bestFit="1" customWidth="1"/>
    <col min="7692" max="7693" width="10.140625" style="15" bestFit="1" customWidth="1"/>
    <col min="7694" max="7696" width="9.28515625" style="15" bestFit="1" customWidth="1"/>
    <col min="7697" max="7699" width="10.140625" style="15" bestFit="1" customWidth="1"/>
    <col min="7700" max="7700" width="14.140625" style="15" customWidth="1"/>
    <col min="7701" max="7922" width="9.140625" style="15"/>
    <col min="7923" max="7923" width="23.140625" style="15" customWidth="1"/>
    <col min="7924" max="7925" width="9.140625" style="15"/>
    <col min="7926" max="7926" width="13" style="15" customWidth="1"/>
    <col min="7927" max="7927" width="29.28515625" style="15" customWidth="1"/>
    <col min="7928" max="7930" width="9.140625" style="15"/>
    <col min="7931" max="7931" width="14.7109375" style="15" customWidth="1"/>
    <col min="7932" max="7932" width="13.42578125" style="15" customWidth="1"/>
    <col min="7933" max="7933" width="12.7109375" style="15" customWidth="1"/>
    <col min="7934" max="7934" width="14.140625" style="15" customWidth="1"/>
    <col min="7935" max="7935" width="9.140625" style="15"/>
    <col min="7936" max="7937" width="10.140625" style="15" bestFit="1" customWidth="1"/>
    <col min="7938" max="7939" width="9.28515625" style="15" bestFit="1" customWidth="1"/>
    <col min="7940" max="7946" width="10.140625" style="15" bestFit="1" customWidth="1"/>
    <col min="7947" max="7947" width="9.28515625" style="15" bestFit="1" customWidth="1"/>
    <col min="7948" max="7949" width="10.140625" style="15" bestFit="1" customWidth="1"/>
    <col min="7950" max="7952" width="9.28515625" style="15" bestFit="1" customWidth="1"/>
    <col min="7953" max="7955" width="10.140625" style="15" bestFit="1" customWidth="1"/>
    <col min="7956" max="7956" width="14.140625" style="15" customWidth="1"/>
    <col min="7957" max="8178" width="9.140625" style="15"/>
    <col min="8179" max="8179" width="23.140625" style="15" customWidth="1"/>
    <col min="8180" max="8181" width="9.140625" style="15"/>
    <col min="8182" max="8182" width="13" style="15" customWidth="1"/>
    <col min="8183" max="8183" width="29.28515625" style="15" customWidth="1"/>
    <col min="8184" max="8186" width="9.140625" style="15"/>
    <col min="8187" max="8187" width="14.7109375" style="15" customWidth="1"/>
    <col min="8188" max="8188" width="13.42578125" style="15" customWidth="1"/>
    <col min="8189" max="8189" width="12.7109375" style="15" customWidth="1"/>
    <col min="8190" max="8190" width="14.140625" style="15" customWidth="1"/>
    <col min="8191" max="8191" width="9.140625" style="15"/>
    <col min="8192" max="8193" width="10.140625" style="15" bestFit="1" customWidth="1"/>
    <col min="8194" max="8195" width="9.28515625" style="15" bestFit="1" customWidth="1"/>
    <col min="8196" max="8202" width="10.140625" style="15" bestFit="1" customWidth="1"/>
    <col min="8203" max="8203" width="9.28515625" style="15" bestFit="1" customWidth="1"/>
    <col min="8204" max="8205" width="10.140625" style="15" bestFit="1" customWidth="1"/>
    <col min="8206" max="8208" width="9.28515625" style="15" bestFit="1" customWidth="1"/>
    <col min="8209" max="8211" width="10.140625" style="15" bestFit="1" customWidth="1"/>
    <col min="8212" max="8212" width="14.140625" style="15" customWidth="1"/>
    <col min="8213" max="8434" width="9.140625" style="15"/>
    <col min="8435" max="8435" width="23.140625" style="15" customWidth="1"/>
    <col min="8436" max="8437" width="9.140625" style="15"/>
    <col min="8438" max="8438" width="13" style="15" customWidth="1"/>
    <col min="8439" max="8439" width="29.28515625" style="15" customWidth="1"/>
    <col min="8440" max="8442" width="9.140625" style="15"/>
    <col min="8443" max="8443" width="14.7109375" style="15" customWidth="1"/>
    <col min="8444" max="8444" width="13.42578125" style="15" customWidth="1"/>
    <col min="8445" max="8445" width="12.7109375" style="15" customWidth="1"/>
    <col min="8446" max="8446" width="14.140625" style="15" customWidth="1"/>
    <col min="8447" max="8447" width="9.140625" style="15"/>
    <col min="8448" max="8449" width="10.140625" style="15" bestFit="1" customWidth="1"/>
    <col min="8450" max="8451" width="9.28515625" style="15" bestFit="1" customWidth="1"/>
    <col min="8452" max="8458" width="10.140625" style="15" bestFit="1" customWidth="1"/>
    <col min="8459" max="8459" width="9.28515625" style="15" bestFit="1" customWidth="1"/>
    <col min="8460" max="8461" width="10.140625" style="15" bestFit="1" customWidth="1"/>
    <col min="8462" max="8464" width="9.28515625" style="15" bestFit="1" customWidth="1"/>
    <col min="8465" max="8467" width="10.140625" style="15" bestFit="1" customWidth="1"/>
    <col min="8468" max="8468" width="14.140625" style="15" customWidth="1"/>
    <col min="8469" max="8690" width="9.140625" style="15"/>
    <col min="8691" max="8691" width="23.140625" style="15" customWidth="1"/>
    <col min="8692" max="8693" width="9.140625" style="15"/>
    <col min="8694" max="8694" width="13" style="15" customWidth="1"/>
    <col min="8695" max="8695" width="29.28515625" style="15" customWidth="1"/>
    <col min="8696" max="8698" width="9.140625" style="15"/>
    <col min="8699" max="8699" width="14.7109375" style="15" customWidth="1"/>
    <col min="8700" max="8700" width="13.42578125" style="15" customWidth="1"/>
    <col min="8701" max="8701" width="12.7109375" style="15" customWidth="1"/>
    <col min="8702" max="8702" width="14.140625" style="15" customWidth="1"/>
    <col min="8703" max="8703" width="9.140625" style="15"/>
    <col min="8704" max="8705" width="10.140625" style="15" bestFit="1" customWidth="1"/>
    <col min="8706" max="8707" width="9.28515625" style="15" bestFit="1" customWidth="1"/>
    <col min="8708" max="8714" width="10.140625" style="15" bestFit="1" customWidth="1"/>
    <col min="8715" max="8715" width="9.28515625" style="15" bestFit="1" customWidth="1"/>
    <col min="8716" max="8717" width="10.140625" style="15" bestFit="1" customWidth="1"/>
    <col min="8718" max="8720" width="9.28515625" style="15" bestFit="1" customWidth="1"/>
    <col min="8721" max="8723" width="10.140625" style="15" bestFit="1" customWidth="1"/>
    <col min="8724" max="8724" width="14.140625" style="15" customWidth="1"/>
    <col min="8725" max="8946" width="9.140625" style="15"/>
    <col min="8947" max="8947" width="23.140625" style="15" customWidth="1"/>
    <col min="8948" max="8949" width="9.140625" style="15"/>
    <col min="8950" max="8950" width="13" style="15" customWidth="1"/>
    <col min="8951" max="8951" width="29.28515625" style="15" customWidth="1"/>
    <col min="8952" max="8954" width="9.140625" style="15"/>
    <col min="8955" max="8955" width="14.7109375" style="15" customWidth="1"/>
    <col min="8956" max="8956" width="13.42578125" style="15" customWidth="1"/>
    <col min="8957" max="8957" width="12.7109375" style="15" customWidth="1"/>
    <col min="8958" max="8958" width="14.140625" style="15" customWidth="1"/>
    <col min="8959" max="8959" width="9.140625" style="15"/>
    <col min="8960" max="8961" width="10.140625" style="15" bestFit="1" customWidth="1"/>
    <col min="8962" max="8963" width="9.28515625" style="15" bestFit="1" customWidth="1"/>
    <col min="8964" max="8970" width="10.140625" style="15" bestFit="1" customWidth="1"/>
    <col min="8971" max="8971" width="9.28515625" style="15" bestFit="1" customWidth="1"/>
    <col min="8972" max="8973" width="10.140625" style="15" bestFit="1" customWidth="1"/>
    <col min="8974" max="8976" width="9.28515625" style="15" bestFit="1" customWidth="1"/>
    <col min="8977" max="8979" width="10.140625" style="15" bestFit="1" customWidth="1"/>
    <col min="8980" max="8980" width="14.140625" style="15" customWidth="1"/>
    <col min="8981" max="9202" width="9.140625" style="15"/>
    <col min="9203" max="9203" width="23.140625" style="15" customWidth="1"/>
    <col min="9204" max="9205" width="9.140625" style="15"/>
    <col min="9206" max="9206" width="13" style="15" customWidth="1"/>
    <col min="9207" max="9207" width="29.28515625" style="15" customWidth="1"/>
    <col min="9208" max="9210" width="9.140625" style="15"/>
    <col min="9211" max="9211" width="14.7109375" style="15" customWidth="1"/>
    <col min="9212" max="9212" width="13.42578125" style="15" customWidth="1"/>
    <col min="9213" max="9213" width="12.7109375" style="15" customWidth="1"/>
    <col min="9214" max="9214" width="14.140625" style="15" customWidth="1"/>
    <col min="9215" max="9215" width="9.140625" style="15"/>
    <col min="9216" max="9217" width="10.140625" style="15" bestFit="1" customWidth="1"/>
    <col min="9218" max="9219" width="9.28515625" style="15" bestFit="1" customWidth="1"/>
    <col min="9220" max="9226" width="10.140625" style="15" bestFit="1" customWidth="1"/>
    <col min="9227" max="9227" width="9.28515625" style="15" bestFit="1" customWidth="1"/>
    <col min="9228" max="9229" width="10.140625" style="15" bestFit="1" customWidth="1"/>
    <col min="9230" max="9232" width="9.28515625" style="15" bestFit="1" customWidth="1"/>
    <col min="9233" max="9235" width="10.140625" style="15" bestFit="1" customWidth="1"/>
    <col min="9236" max="9236" width="14.140625" style="15" customWidth="1"/>
    <col min="9237" max="9458" width="9.140625" style="15"/>
    <col min="9459" max="9459" width="23.140625" style="15" customWidth="1"/>
    <col min="9460" max="9461" width="9.140625" style="15"/>
    <col min="9462" max="9462" width="13" style="15" customWidth="1"/>
    <col min="9463" max="9463" width="29.28515625" style="15" customWidth="1"/>
    <col min="9464" max="9466" width="9.140625" style="15"/>
    <col min="9467" max="9467" width="14.7109375" style="15" customWidth="1"/>
    <col min="9468" max="9468" width="13.42578125" style="15" customWidth="1"/>
    <col min="9469" max="9469" width="12.7109375" style="15" customWidth="1"/>
    <col min="9470" max="9470" width="14.140625" style="15" customWidth="1"/>
    <col min="9471" max="9471" width="9.140625" style="15"/>
    <col min="9472" max="9473" width="10.140625" style="15" bestFit="1" customWidth="1"/>
    <col min="9474" max="9475" width="9.28515625" style="15" bestFit="1" customWidth="1"/>
    <col min="9476" max="9482" width="10.140625" style="15" bestFit="1" customWidth="1"/>
    <col min="9483" max="9483" width="9.28515625" style="15" bestFit="1" customWidth="1"/>
    <col min="9484" max="9485" width="10.140625" style="15" bestFit="1" customWidth="1"/>
    <col min="9486" max="9488" width="9.28515625" style="15" bestFit="1" customWidth="1"/>
    <col min="9489" max="9491" width="10.140625" style="15" bestFit="1" customWidth="1"/>
    <col min="9492" max="9492" width="14.140625" style="15" customWidth="1"/>
    <col min="9493" max="9714" width="9.140625" style="15"/>
    <col min="9715" max="9715" width="23.140625" style="15" customWidth="1"/>
    <col min="9716" max="9717" width="9.140625" style="15"/>
    <col min="9718" max="9718" width="13" style="15" customWidth="1"/>
    <col min="9719" max="9719" width="29.28515625" style="15" customWidth="1"/>
    <col min="9720" max="9722" width="9.140625" style="15"/>
    <col min="9723" max="9723" width="14.7109375" style="15" customWidth="1"/>
    <col min="9724" max="9724" width="13.42578125" style="15" customWidth="1"/>
    <col min="9725" max="9725" width="12.7109375" style="15" customWidth="1"/>
    <col min="9726" max="9726" width="14.140625" style="15" customWidth="1"/>
    <col min="9727" max="9727" width="9.140625" style="15"/>
    <col min="9728" max="9729" width="10.140625" style="15" bestFit="1" customWidth="1"/>
    <col min="9730" max="9731" width="9.28515625" style="15" bestFit="1" customWidth="1"/>
    <col min="9732" max="9738" width="10.140625" style="15" bestFit="1" customWidth="1"/>
    <col min="9739" max="9739" width="9.28515625" style="15" bestFit="1" customWidth="1"/>
    <col min="9740" max="9741" width="10.140625" style="15" bestFit="1" customWidth="1"/>
    <col min="9742" max="9744" width="9.28515625" style="15" bestFit="1" customWidth="1"/>
    <col min="9745" max="9747" width="10.140625" style="15" bestFit="1" customWidth="1"/>
    <col min="9748" max="9748" width="14.140625" style="15" customWidth="1"/>
    <col min="9749" max="9970" width="9.140625" style="15"/>
    <col min="9971" max="9971" width="23.140625" style="15" customWidth="1"/>
    <col min="9972" max="9973" width="9.140625" style="15"/>
    <col min="9974" max="9974" width="13" style="15" customWidth="1"/>
    <col min="9975" max="9975" width="29.28515625" style="15" customWidth="1"/>
    <col min="9976" max="9978" width="9.140625" style="15"/>
    <col min="9979" max="9979" width="14.7109375" style="15" customWidth="1"/>
    <col min="9980" max="9980" width="13.42578125" style="15" customWidth="1"/>
    <col min="9981" max="9981" width="12.7109375" style="15" customWidth="1"/>
    <col min="9982" max="9982" width="14.140625" style="15" customWidth="1"/>
    <col min="9983" max="9983" width="9.140625" style="15"/>
    <col min="9984" max="9985" width="10.140625" style="15" bestFit="1" customWidth="1"/>
    <col min="9986" max="9987" width="9.28515625" style="15" bestFit="1" customWidth="1"/>
    <col min="9988" max="9994" width="10.140625" style="15" bestFit="1" customWidth="1"/>
    <col min="9995" max="9995" width="9.28515625" style="15" bestFit="1" customWidth="1"/>
    <col min="9996" max="9997" width="10.140625" style="15" bestFit="1" customWidth="1"/>
    <col min="9998" max="10000" width="9.28515625" style="15" bestFit="1" customWidth="1"/>
    <col min="10001" max="10003" width="10.140625" style="15" bestFit="1" customWidth="1"/>
    <col min="10004" max="10004" width="14.140625" style="15" customWidth="1"/>
    <col min="10005" max="10226" width="9.140625" style="15"/>
    <col min="10227" max="10227" width="23.140625" style="15" customWidth="1"/>
    <col min="10228" max="10229" width="9.140625" style="15"/>
    <col min="10230" max="10230" width="13" style="15" customWidth="1"/>
    <col min="10231" max="10231" width="29.28515625" style="15" customWidth="1"/>
    <col min="10232" max="10234" width="9.140625" style="15"/>
    <col min="10235" max="10235" width="14.7109375" style="15" customWidth="1"/>
    <col min="10236" max="10236" width="13.42578125" style="15" customWidth="1"/>
    <col min="10237" max="10237" width="12.7109375" style="15" customWidth="1"/>
    <col min="10238" max="10238" width="14.140625" style="15" customWidth="1"/>
    <col min="10239" max="10239" width="9.140625" style="15"/>
    <col min="10240" max="10241" width="10.140625" style="15" bestFit="1" customWidth="1"/>
    <col min="10242" max="10243" width="9.28515625" style="15" bestFit="1" customWidth="1"/>
    <col min="10244" max="10250" width="10.140625" style="15" bestFit="1" customWidth="1"/>
    <col min="10251" max="10251" width="9.28515625" style="15" bestFit="1" customWidth="1"/>
    <col min="10252" max="10253" width="10.140625" style="15" bestFit="1" customWidth="1"/>
    <col min="10254" max="10256" width="9.28515625" style="15" bestFit="1" customWidth="1"/>
    <col min="10257" max="10259" width="10.140625" style="15" bestFit="1" customWidth="1"/>
    <col min="10260" max="10260" width="14.140625" style="15" customWidth="1"/>
    <col min="10261" max="10482" width="9.140625" style="15"/>
    <col min="10483" max="10483" width="23.140625" style="15" customWidth="1"/>
    <col min="10484" max="10485" width="9.140625" style="15"/>
    <col min="10486" max="10486" width="13" style="15" customWidth="1"/>
    <col min="10487" max="10487" width="29.28515625" style="15" customWidth="1"/>
    <col min="10488" max="10490" width="9.140625" style="15"/>
    <col min="10491" max="10491" width="14.7109375" style="15" customWidth="1"/>
    <col min="10492" max="10492" width="13.42578125" style="15" customWidth="1"/>
    <col min="10493" max="10493" width="12.7109375" style="15" customWidth="1"/>
    <col min="10494" max="10494" width="14.140625" style="15" customWidth="1"/>
    <col min="10495" max="10495" width="9.140625" style="15"/>
    <col min="10496" max="10497" width="10.140625" style="15" bestFit="1" customWidth="1"/>
    <col min="10498" max="10499" width="9.28515625" style="15" bestFit="1" customWidth="1"/>
    <col min="10500" max="10506" width="10.140625" style="15" bestFit="1" customWidth="1"/>
    <col min="10507" max="10507" width="9.28515625" style="15" bestFit="1" customWidth="1"/>
    <col min="10508" max="10509" width="10.140625" style="15" bestFit="1" customWidth="1"/>
    <col min="10510" max="10512" width="9.28515625" style="15" bestFit="1" customWidth="1"/>
    <col min="10513" max="10515" width="10.140625" style="15" bestFit="1" customWidth="1"/>
    <col min="10516" max="10516" width="14.140625" style="15" customWidth="1"/>
    <col min="10517" max="10738" width="9.140625" style="15"/>
    <col min="10739" max="10739" width="23.140625" style="15" customWidth="1"/>
    <col min="10740" max="10741" width="9.140625" style="15"/>
    <col min="10742" max="10742" width="13" style="15" customWidth="1"/>
    <col min="10743" max="10743" width="29.28515625" style="15" customWidth="1"/>
    <col min="10744" max="10746" width="9.140625" style="15"/>
    <col min="10747" max="10747" width="14.7109375" style="15" customWidth="1"/>
    <col min="10748" max="10748" width="13.42578125" style="15" customWidth="1"/>
    <col min="10749" max="10749" width="12.7109375" style="15" customWidth="1"/>
    <col min="10750" max="10750" width="14.140625" style="15" customWidth="1"/>
    <col min="10751" max="10751" width="9.140625" style="15"/>
    <col min="10752" max="10753" width="10.140625" style="15" bestFit="1" customWidth="1"/>
    <col min="10754" max="10755" width="9.28515625" style="15" bestFit="1" customWidth="1"/>
    <col min="10756" max="10762" width="10.140625" style="15" bestFit="1" customWidth="1"/>
    <col min="10763" max="10763" width="9.28515625" style="15" bestFit="1" customWidth="1"/>
    <col min="10764" max="10765" width="10.140625" style="15" bestFit="1" customWidth="1"/>
    <col min="10766" max="10768" width="9.28515625" style="15" bestFit="1" customWidth="1"/>
    <col min="10769" max="10771" width="10.140625" style="15" bestFit="1" customWidth="1"/>
    <col min="10772" max="10772" width="14.140625" style="15" customWidth="1"/>
    <col min="10773" max="10994" width="9.140625" style="15"/>
    <col min="10995" max="10995" width="23.140625" style="15" customWidth="1"/>
    <col min="10996" max="10997" width="9.140625" style="15"/>
    <col min="10998" max="10998" width="13" style="15" customWidth="1"/>
    <col min="10999" max="10999" width="29.28515625" style="15" customWidth="1"/>
    <col min="11000" max="11002" width="9.140625" style="15"/>
    <col min="11003" max="11003" width="14.7109375" style="15" customWidth="1"/>
    <col min="11004" max="11004" width="13.42578125" style="15" customWidth="1"/>
    <col min="11005" max="11005" width="12.7109375" style="15" customWidth="1"/>
    <col min="11006" max="11006" width="14.140625" style="15" customWidth="1"/>
    <col min="11007" max="11007" width="9.140625" style="15"/>
    <col min="11008" max="11009" width="10.140625" style="15" bestFit="1" customWidth="1"/>
    <col min="11010" max="11011" width="9.28515625" style="15" bestFit="1" customWidth="1"/>
    <col min="11012" max="11018" width="10.140625" style="15" bestFit="1" customWidth="1"/>
    <col min="11019" max="11019" width="9.28515625" style="15" bestFit="1" customWidth="1"/>
    <col min="11020" max="11021" width="10.140625" style="15" bestFit="1" customWidth="1"/>
    <col min="11022" max="11024" width="9.28515625" style="15" bestFit="1" customWidth="1"/>
    <col min="11025" max="11027" width="10.140625" style="15" bestFit="1" customWidth="1"/>
    <col min="11028" max="11028" width="14.140625" style="15" customWidth="1"/>
    <col min="11029" max="11250" width="9.140625" style="15"/>
    <col min="11251" max="11251" width="23.140625" style="15" customWidth="1"/>
    <col min="11252" max="11253" width="9.140625" style="15"/>
    <col min="11254" max="11254" width="13" style="15" customWidth="1"/>
    <col min="11255" max="11255" width="29.28515625" style="15" customWidth="1"/>
    <col min="11256" max="11258" width="9.140625" style="15"/>
    <col min="11259" max="11259" width="14.7109375" style="15" customWidth="1"/>
    <col min="11260" max="11260" width="13.42578125" style="15" customWidth="1"/>
    <col min="11261" max="11261" width="12.7109375" style="15" customWidth="1"/>
    <col min="11262" max="11262" width="14.140625" style="15" customWidth="1"/>
    <col min="11263" max="11263" width="9.140625" style="15"/>
    <col min="11264" max="11265" width="10.140625" style="15" bestFit="1" customWidth="1"/>
    <col min="11266" max="11267" width="9.28515625" style="15" bestFit="1" customWidth="1"/>
    <col min="11268" max="11274" width="10.140625" style="15" bestFit="1" customWidth="1"/>
    <col min="11275" max="11275" width="9.28515625" style="15" bestFit="1" customWidth="1"/>
    <col min="11276" max="11277" width="10.140625" style="15" bestFit="1" customWidth="1"/>
    <col min="11278" max="11280" width="9.28515625" style="15" bestFit="1" customWidth="1"/>
    <col min="11281" max="11283" width="10.140625" style="15" bestFit="1" customWidth="1"/>
    <col min="11284" max="11284" width="14.140625" style="15" customWidth="1"/>
    <col min="11285" max="11506" width="9.140625" style="15"/>
    <col min="11507" max="11507" width="23.140625" style="15" customWidth="1"/>
    <col min="11508" max="11509" width="9.140625" style="15"/>
    <col min="11510" max="11510" width="13" style="15" customWidth="1"/>
    <col min="11511" max="11511" width="29.28515625" style="15" customWidth="1"/>
    <col min="11512" max="11514" width="9.140625" style="15"/>
    <col min="11515" max="11515" width="14.7109375" style="15" customWidth="1"/>
    <col min="11516" max="11516" width="13.42578125" style="15" customWidth="1"/>
    <col min="11517" max="11517" width="12.7109375" style="15" customWidth="1"/>
    <col min="11518" max="11518" width="14.140625" style="15" customWidth="1"/>
    <col min="11519" max="11519" width="9.140625" style="15"/>
    <col min="11520" max="11521" width="10.140625" style="15" bestFit="1" customWidth="1"/>
    <col min="11522" max="11523" width="9.28515625" style="15" bestFit="1" customWidth="1"/>
    <col min="11524" max="11530" width="10.140625" style="15" bestFit="1" customWidth="1"/>
    <col min="11531" max="11531" width="9.28515625" style="15" bestFit="1" customWidth="1"/>
    <col min="11532" max="11533" width="10.140625" style="15" bestFit="1" customWidth="1"/>
    <col min="11534" max="11536" width="9.28515625" style="15" bestFit="1" customWidth="1"/>
    <col min="11537" max="11539" width="10.140625" style="15" bestFit="1" customWidth="1"/>
    <col min="11540" max="11540" width="14.140625" style="15" customWidth="1"/>
    <col min="11541" max="11762" width="9.140625" style="15"/>
    <col min="11763" max="11763" width="23.140625" style="15" customWidth="1"/>
    <col min="11764" max="11765" width="9.140625" style="15"/>
    <col min="11766" max="11766" width="13" style="15" customWidth="1"/>
    <col min="11767" max="11767" width="29.28515625" style="15" customWidth="1"/>
    <col min="11768" max="11770" width="9.140625" style="15"/>
    <col min="11771" max="11771" width="14.7109375" style="15" customWidth="1"/>
    <col min="11772" max="11772" width="13.42578125" style="15" customWidth="1"/>
    <col min="11773" max="11773" width="12.7109375" style="15" customWidth="1"/>
    <col min="11774" max="11774" width="14.140625" style="15" customWidth="1"/>
    <col min="11775" max="11775" width="9.140625" style="15"/>
    <col min="11776" max="11777" width="10.140625" style="15" bestFit="1" customWidth="1"/>
    <col min="11778" max="11779" width="9.28515625" style="15" bestFit="1" customWidth="1"/>
    <col min="11780" max="11786" width="10.140625" style="15" bestFit="1" customWidth="1"/>
    <col min="11787" max="11787" width="9.28515625" style="15" bestFit="1" customWidth="1"/>
    <col min="11788" max="11789" width="10.140625" style="15" bestFit="1" customWidth="1"/>
    <col min="11790" max="11792" width="9.28515625" style="15" bestFit="1" customWidth="1"/>
    <col min="11793" max="11795" width="10.140625" style="15" bestFit="1" customWidth="1"/>
    <col min="11796" max="11796" width="14.140625" style="15" customWidth="1"/>
    <col min="11797" max="12018" width="9.140625" style="15"/>
    <col min="12019" max="12019" width="23.140625" style="15" customWidth="1"/>
    <col min="12020" max="12021" width="9.140625" style="15"/>
    <col min="12022" max="12022" width="13" style="15" customWidth="1"/>
    <col min="12023" max="12023" width="29.28515625" style="15" customWidth="1"/>
    <col min="12024" max="12026" width="9.140625" style="15"/>
    <col min="12027" max="12027" width="14.7109375" style="15" customWidth="1"/>
    <col min="12028" max="12028" width="13.42578125" style="15" customWidth="1"/>
    <col min="12029" max="12029" width="12.7109375" style="15" customWidth="1"/>
    <col min="12030" max="12030" width="14.140625" style="15" customWidth="1"/>
    <col min="12031" max="12031" width="9.140625" style="15"/>
    <col min="12032" max="12033" width="10.140625" style="15" bestFit="1" customWidth="1"/>
    <col min="12034" max="12035" width="9.28515625" style="15" bestFit="1" customWidth="1"/>
    <col min="12036" max="12042" width="10.140625" style="15" bestFit="1" customWidth="1"/>
    <col min="12043" max="12043" width="9.28515625" style="15" bestFit="1" customWidth="1"/>
    <col min="12044" max="12045" width="10.140625" style="15" bestFit="1" customWidth="1"/>
    <col min="12046" max="12048" width="9.28515625" style="15" bestFit="1" customWidth="1"/>
    <col min="12049" max="12051" width="10.140625" style="15" bestFit="1" customWidth="1"/>
    <col min="12052" max="12052" width="14.140625" style="15" customWidth="1"/>
    <col min="12053" max="12274" width="9.140625" style="15"/>
    <col min="12275" max="12275" width="23.140625" style="15" customWidth="1"/>
    <col min="12276" max="12277" width="9.140625" style="15"/>
    <col min="12278" max="12278" width="13" style="15" customWidth="1"/>
    <col min="12279" max="12279" width="29.28515625" style="15" customWidth="1"/>
    <col min="12280" max="12282" width="9.140625" style="15"/>
    <col min="12283" max="12283" width="14.7109375" style="15" customWidth="1"/>
    <col min="12284" max="12284" width="13.42578125" style="15" customWidth="1"/>
    <col min="12285" max="12285" width="12.7109375" style="15" customWidth="1"/>
    <col min="12286" max="12286" width="14.140625" style="15" customWidth="1"/>
    <col min="12287" max="12287" width="9.140625" style="15"/>
    <col min="12288" max="12289" width="10.140625" style="15" bestFit="1" customWidth="1"/>
    <col min="12290" max="12291" width="9.28515625" style="15" bestFit="1" customWidth="1"/>
    <col min="12292" max="12298" width="10.140625" style="15" bestFit="1" customWidth="1"/>
    <col min="12299" max="12299" width="9.28515625" style="15" bestFit="1" customWidth="1"/>
    <col min="12300" max="12301" width="10.140625" style="15" bestFit="1" customWidth="1"/>
    <col min="12302" max="12304" width="9.28515625" style="15" bestFit="1" customWidth="1"/>
    <col min="12305" max="12307" width="10.140625" style="15" bestFit="1" customWidth="1"/>
    <col min="12308" max="12308" width="14.140625" style="15" customWidth="1"/>
    <col min="12309" max="12530" width="9.140625" style="15"/>
    <col min="12531" max="12531" width="23.140625" style="15" customWidth="1"/>
    <col min="12532" max="12533" width="9.140625" style="15"/>
    <col min="12534" max="12534" width="13" style="15" customWidth="1"/>
    <col min="12535" max="12535" width="29.28515625" style="15" customWidth="1"/>
    <col min="12536" max="12538" width="9.140625" style="15"/>
    <col min="12539" max="12539" width="14.7109375" style="15" customWidth="1"/>
    <col min="12540" max="12540" width="13.42578125" style="15" customWidth="1"/>
    <col min="12541" max="12541" width="12.7109375" style="15" customWidth="1"/>
    <col min="12542" max="12542" width="14.140625" style="15" customWidth="1"/>
    <col min="12543" max="12543" width="9.140625" style="15"/>
    <col min="12544" max="12545" width="10.140625" style="15" bestFit="1" customWidth="1"/>
    <col min="12546" max="12547" width="9.28515625" style="15" bestFit="1" customWidth="1"/>
    <col min="12548" max="12554" width="10.140625" style="15" bestFit="1" customWidth="1"/>
    <col min="12555" max="12555" width="9.28515625" style="15" bestFit="1" customWidth="1"/>
    <col min="12556" max="12557" width="10.140625" style="15" bestFit="1" customWidth="1"/>
    <col min="12558" max="12560" width="9.28515625" style="15" bestFit="1" customWidth="1"/>
    <col min="12561" max="12563" width="10.140625" style="15" bestFit="1" customWidth="1"/>
    <col min="12564" max="12564" width="14.140625" style="15" customWidth="1"/>
    <col min="12565" max="12786" width="9.140625" style="15"/>
    <col min="12787" max="12787" width="23.140625" style="15" customWidth="1"/>
    <col min="12788" max="12789" width="9.140625" style="15"/>
    <col min="12790" max="12790" width="13" style="15" customWidth="1"/>
    <col min="12791" max="12791" width="29.28515625" style="15" customWidth="1"/>
    <col min="12792" max="12794" width="9.140625" style="15"/>
    <col min="12795" max="12795" width="14.7109375" style="15" customWidth="1"/>
    <col min="12796" max="12796" width="13.42578125" style="15" customWidth="1"/>
    <col min="12797" max="12797" width="12.7109375" style="15" customWidth="1"/>
    <col min="12798" max="12798" width="14.140625" style="15" customWidth="1"/>
    <col min="12799" max="12799" width="9.140625" style="15"/>
    <col min="12800" max="12801" width="10.140625" style="15" bestFit="1" customWidth="1"/>
    <col min="12802" max="12803" width="9.28515625" style="15" bestFit="1" customWidth="1"/>
    <col min="12804" max="12810" width="10.140625" style="15" bestFit="1" customWidth="1"/>
    <col min="12811" max="12811" width="9.28515625" style="15" bestFit="1" customWidth="1"/>
    <col min="12812" max="12813" width="10.140625" style="15" bestFit="1" customWidth="1"/>
    <col min="12814" max="12816" width="9.28515625" style="15" bestFit="1" customWidth="1"/>
    <col min="12817" max="12819" width="10.140625" style="15" bestFit="1" customWidth="1"/>
    <col min="12820" max="12820" width="14.140625" style="15" customWidth="1"/>
    <col min="12821" max="13042" width="9.140625" style="15"/>
    <col min="13043" max="13043" width="23.140625" style="15" customWidth="1"/>
    <col min="13044" max="13045" width="9.140625" style="15"/>
    <col min="13046" max="13046" width="13" style="15" customWidth="1"/>
    <col min="13047" max="13047" width="29.28515625" style="15" customWidth="1"/>
    <col min="13048" max="13050" width="9.140625" style="15"/>
    <col min="13051" max="13051" width="14.7109375" style="15" customWidth="1"/>
    <col min="13052" max="13052" width="13.42578125" style="15" customWidth="1"/>
    <col min="13053" max="13053" width="12.7109375" style="15" customWidth="1"/>
    <col min="13054" max="13054" width="14.140625" style="15" customWidth="1"/>
    <col min="13055" max="13055" width="9.140625" style="15"/>
    <col min="13056" max="13057" width="10.140625" style="15" bestFit="1" customWidth="1"/>
    <col min="13058" max="13059" width="9.28515625" style="15" bestFit="1" customWidth="1"/>
    <col min="13060" max="13066" width="10.140625" style="15" bestFit="1" customWidth="1"/>
    <col min="13067" max="13067" width="9.28515625" style="15" bestFit="1" customWidth="1"/>
    <col min="13068" max="13069" width="10.140625" style="15" bestFit="1" customWidth="1"/>
    <col min="13070" max="13072" width="9.28515625" style="15" bestFit="1" customWidth="1"/>
    <col min="13073" max="13075" width="10.140625" style="15" bestFit="1" customWidth="1"/>
    <col min="13076" max="13076" width="14.140625" style="15" customWidth="1"/>
    <col min="13077" max="13298" width="9.140625" style="15"/>
    <col min="13299" max="13299" width="23.140625" style="15" customWidth="1"/>
    <col min="13300" max="13301" width="9.140625" style="15"/>
    <col min="13302" max="13302" width="13" style="15" customWidth="1"/>
    <col min="13303" max="13303" width="29.28515625" style="15" customWidth="1"/>
    <col min="13304" max="13306" width="9.140625" style="15"/>
    <col min="13307" max="13307" width="14.7109375" style="15" customWidth="1"/>
    <col min="13308" max="13308" width="13.42578125" style="15" customWidth="1"/>
    <col min="13309" max="13309" width="12.7109375" style="15" customWidth="1"/>
    <col min="13310" max="13310" width="14.140625" style="15" customWidth="1"/>
    <col min="13311" max="13311" width="9.140625" style="15"/>
    <col min="13312" max="13313" width="10.140625" style="15" bestFit="1" customWidth="1"/>
    <col min="13314" max="13315" width="9.28515625" style="15" bestFit="1" customWidth="1"/>
    <col min="13316" max="13322" width="10.140625" style="15" bestFit="1" customWidth="1"/>
    <col min="13323" max="13323" width="9.28515625" style="15" bestFit="1" customWidth="1"/>
    <col min="13324" max="13325" width="10.140625" style="15" bestFit="1" customWidth="1"/>
    <col min="13326" max="13328" width="9.28515625" style="15" bestFit="1" customWidth="1"/>
    <col min="13329" max="13331" width="10.140625" style="15" bestFit="1" customWidth="1"/>
    <col min="13332" max="13332" width="14.140625" style="15" customWidth="1"/>
    <col min="13333" max="13554" width="9.140625" style="15"/>
    <col min="13555" max="13555" width="23.140625" style="15" customWidth="1"/>
    <col min="13556" max="13557" width="9.140625" style="15"/>
    <col min="13558" max="13558" width="13" style="15" customWidth="1"/>
    <col min="13559" max="13559" width="29.28515625" style="15" customWidth="1"/>
    <col min="13560" max="13562" width="9.140625" style="15"/>
    <col min="13563" max="13563" width="14.7109375" style="15" customWidth="1"/>
    <col min="13564" max="13564" width="13.42578125" style="15" customWidth="1"/>
    <col min="13565" max="13565" width="12.7109375" style="15" customWidth="1"/>
    <col min="13566" max="13566" width="14.140625" style="15" customWidth="1"/>
    <col min="13567" max="13567" width="9.140625" style="15"/>
    <col min="13568" max="13569" width="10.140625" style="15" bestFit="1" customWidth="1"/>
    <col min="13570" max="13571" width="9.28515625" style="15" bestFit="1" customWidth="1"/>
    <col min="13572" max="13578" width="10.140625" style="15" bestFit="1" customWidth="1"/>
    <col min="13579" max="13579" width="9.28515625" style="15" bestFit="1" customWidth="1"/>
    <col min="13580" max="13581" width="10.140625" style="15" bestFit="1" customWidth="1"/>
    <col min="13582" max="13584" width="9.28515625" style="15" bestFit="1" customWidth="1"/>
    <col min="13585" max="13587" width="10.140625" style="15" bestFit="1" customWidth="1"/>
    <col min="13588" max="13588" width="14.140625" style="15" customWidth="1"/>
    <col min="13589" max="13810" width="9.140625" style="15"/>
    <col min="13811" max="13811" width="23.140625" style="15" customWidth="1"/>
    <col min="13812" max="13813" width="9.140625" style="15"/>
    <col min="13814" max="13814" width="13" style="15" customWidth="1"/>
    <col min="13815" max="13815" width="29.28515625" style="15" customWidth="1"/>
    <col min="13816" max="13818" width="9.140625" style="15"/>
    <col min="13819" max="13819" width="14.7109375" style="15" customWidth="1"/>
    <col min="13820" max="13820" width="13.42578125" style="15" customWidth="1"/>
    <col min="13821" max="13821" width="12.7109375" style="15" customWidth="1"/>
    <col min="13822" max="13822" width="14.140625" style="15" customWidth="1"/>
    <col min="13823" max="13823" width="9.140625" style="15"/>
    <col min="13824" max="13825" width="10.140625" style="15" bestFit="1" customWidth="1"/>
    <col min="13826" max="13827" width="9.28515625" style="15" bestFit="1" customWidth="1"/>
    <col min="13828" max="13834" width="10.140625" style="15" bestFit="1" customWidth="1"/>
    <col min="13835" max="13835" width="9.28515625" style="15" bestFit="1" customWidth="1"/>
    <col min="13836" max="13837" width="10.140625" style="15" bestFit="1" customWidth="1"/>
    <col min="13838" max="13840" width="9.28515625" style="15" bestFit="1" customWidth="1"/>
    <col min="13841" max="13843" width="10.140625" style="15" bestFit="1" customWidth="1"/>
    <col min="13844" max="13844" width="14.140625" style="15" customWidth="1"/>
    <col min="13845" max="14066" width="9.140625" style="15"/>
    <col min="14067" max="14067" width="23.140625" style="15" customWidth="1"/>
    <col min="14068" max="14069" width="9.140625" style="15"/>
    <col min="14070" max="14070" width="13" style="15" customWidth="1"/>
    <col min="14071" max="14071" width="29.28515625" style="15" customWidth="1"/>
    <col min="14072" max="14074" width="9.140625" style="15"/>
    <col min="14075" max="14075" width="14.7109375" style="15" customWidth="1"/>
    <col min="14076" max="14076" width="13.42578125" style="15" customWidth="1"/>
    <col min="14077" max="14077" width="12.7109375" style="15" customWidth="1"/>
    <col min="14078" max="14078" width="14.140625" style="15" customWidth="1"/>
    <col min="14079" max="14079" width="9.140625" style="15"/>
    <col min="14080" max="14081" width="10.140625" style="15" bestFit="1" customWidth="1"/>
    <col min="14082" max="14083" width="9.28515625" style="15" bestFit="1" customWidth="1"/>
    <col min="14084" max="14090" width="10.140625" style="15" bestFit="1" customWidth="1"/>
    <col min="14091" max="14091" width="9.28515625" style="15" bestFit="1" customWidth="1"/>
    <col min="14092" max="14093" width="10.140625" style="15" bestFit="1" customWidth="1"/>
    <col min="14094" max="14096" width="9.28515625" style="15" bestFit="1" customWidth="1"/>
    <col min="14097" max="14099" width="10.140625" style="15" bestFit="1" customWidth="1"/>
    <col min="14100" max="14100" width="14.140625" style="15" customWidth="1"/>
    <col min="14101" max="14322" width="9.140625" style="15"/>
    <col min="14323" max="14323" width="23.140625" style="15" customWidth="1"/>
    <col min="14324" max="14325" width="9.140625" style="15"/>
    <col min="14326" max="14326" width="13" style="15" customWidth="1"/>
    <col min="14327" max="14327" width="29.28515625" style="15" customWidth="1"/>
    <col min="14328" max="14330" width="9.140625" style="15"/>
    <col min="14331" max="14331" width="14.7109375" style="15" customWidth="1"/>
    <col min="14332" max="14332" width="13.42578125" style="15" customWidth="1"/>
    <col min="14333" max="14333" width="12.7109375" style="15" customWidth="1"/>
    <col min="14334" max="14334" width="14.140625" style="15" customWidth="1"/>
    <col min="14335" max="14335" width="9.140625" style="15"/>
    <col min="14336" max="14337" width="10.140625" style="15" bestFit="1" customWidth="1"/>
    <col min="14338" max="14339" width="9.28515625" style="15" bestFit="1" customWidth="1"/>
    <col min="14340" max="14346" width="10.140625" style="15" bestFit="1" customWidth="1"/>
    <col min="14347" max="14347" width="9.28515625" style="15" bestFit="1" customWidth="1"/>
    <col min="14348" max="14349" width="10.140625" style="15" bestFit="1" customWidth="1"/>
    <col min="14350" max="14352" width="9.28515625" style="15" bestFit="1" customWidth="1"/>
    <col min="14353" max="14355" width="10.140625" style="15" bestFit="1" customWidth="1"/>
    <col min="14356" max="14356" width="14.140625" style="15" customWidth="1"/>
    <col min="14357" max="14578" width="9.140625" style="15"/>
    <col min="14579" max="14579" width="23.140625" style="15" customWidth="1"/>
    <col min="14580" max="14581" width="9.140625" style="15"/>
    <col min="14582" max="14582" width="13" style="15" customWidth="1"/>
    <col min="14583" max="14583" width="29.28515625" style="15" customWidth="1"/>
    <col min="14584" max="14586" width="9.140625" style="15"/>
    <col min="14587" max="14587" width="14.7109375" style="15" customWidth="1"/>
    <col min="14588" max="14588" width="13.42578125" style="15" customWidth="1"/>
    <col min="14589" max="14589" width="12.7109375" style="15" customWidth="1"/>
    <col min="14590" max="14590" width="14.140625" style="15" customWidth="1"/>
    <col min="14591" max="14591" width="9.140625" style="15"/>
    <col min="14592" max="14593" width="10.140625" style="15" bestFit="1" customWidth="1"/>
    <col min="14594" max="14595" width="9.28515625" style="15" bestFit="1" customWidth="1"/>
    <col min="14596" max="14602" width="10.140625" style="15" bestFit="1" customWidth="1"/>
    <col min="14603" max="14603" width="9.28515625" style="15" bestFit="1" customWidth="1"/>
    <col min="14604" max="14605" width="10.140625" style="15" bestFit="1" customWidth="1"/>
    <col min="14606" max="14608" width="9.28515625" style="15" bestFit="1" customWidth="1"/>
    <col min="14609" max="14611" width="10.140625" style="15" bestFit="1" customWidth="1"/>
    <col min="14612" max="14612" width="14.140625" style="15" customWidth="1"/>
    <col min="14613" max="14834" width="9.140625" style="15"/>
    <col min="14835" max="14835" width="23.140625" style="15" customWidth="1"/>
    <col min="14836" max="14837" width="9.140625" style="15"/>
    <col min="14838" max="14838" width="13" style="15" customWidth="1"/>
    <col min="14839" max="14839" width="29.28515625" style="15" customWidth="1"/>
    <col min="14840" max="14842" width="9.140625" style="15"/>
    <col min="14843" max="14843" width="14.7109375" style="15" customWidth="1"/>
    <col min="14844" max="14844" width="13.42578125" style="15" customWidth="1"/>
    <col min="14845" max="14845" width="12.7109375" style="15" customWidth="1"/>
    <col min="14846" max="14846" width="14.140625" style="15" customWidth="1"/>
    <col min="14847" max="14847" width="9.140625" style="15"/>
    <col min="14848" max="14849" width="10.140625" style="15" bestFit="1" customWidth="1"/>
    <col min="14850" max="14851" width="9.28515625" style="15" bestFit="1" customWidth="1"/>
    <col min="14852" max="14858" width="10.140625" style="15" bestFit="1" customWidth="1"/>
    <col min="14859" max="14859" width="9.28515625" style="15" bestFit="1" customWidth="1"/>
    <col min="14860" max="14861" width="10.140625" style="15" bestFit="1" customWidth="1"/>
    <col min="14862" max="14864" width="9.28515625" style="15" bestFit="1" customWidth="1"/>
    <col min="14865" max="14867" width="10.140625" style="15" bestFit="1" customWidth="1"/>
    <col min="14868" max="14868" width="14.140625" style="15" customWidth="1"/>
    <col min="14869" max="15090" width="9.140625" style="15"/>
    <col min="15091" max="15091" width="23.140625" style="15" customWidth="1"/>
    <col min="15092" max="15093" width="9.140625" style="15"/>
    <col min="15094" max="15094" width="13" style="15" customWidth="1"/>
    <col min="15095" max="15095" width="29.28515625" style="15" customWidth="1"/>
    <col min="15096" max="15098" width="9.140625" style="15"/>
    <col min="15099" max="15099" width="14.7109375" style="15" customWidth="1"/>
    <col min="15100" max="15100" width="13.42578125" style="15" customWidth="1"/>
    <col min="15101" max="15101" width="12.7109375" style="15" customWidth="1"/>
    <col min="15102" max="15102" width="14.140625" style="15" customWidth="1"/>
    <col min="15103" max="15103" width="9.140625" style="15"/>
    <col min="15104" max="15105" width="10.140625" style="15" bestFit="1" customWidth="1"/>
    <col min="15106" max="15107" width="9.28515625" style="15" bestFit="1" customWidth="1"/>
    <col min="15108" max="15114" width="10.140625" style="15" bestFit="1" customWidth="1"/>
    <col min="15115" max="15115" width="9.28515625" style="15" bestFit="1" customWidth="1"/>
    <col min="15116" max="15117" width="10.140625" style="15" bestFit="1" customWidth="1"/>
    <col min="15118" max="15120" width="9.28515625" style="15" bestFit="1" customWidth="1"/>
    <col min="15121" max="15123" width="10.140625" style="15" bestFit="1" customWidth="1"/>
    <col min="15124" max="15124" width="14.140625" style="15" customWidth="1"/>
    <col min="15125" max="15346" width="9.140625" style="15"/>
    <col min="15347" max="15347" width="23.140625" style="15" customWidth="1"/>
    <col min="15348" max="15349" width="9.140625" style="15"/>
    <col min="15350" max="15350" width="13" style="15" customWidth="1"/>
    <col min="15351" max="15351" width="29.28515625" style="15" customWidth="1"/>
    <col min="15352" max="15354" width="9.140625" style="15"/>
    <col min="15355" max="15355" width="14.7109375" style="15" customWidth="1"/>
    <col min="15356" max="15356" width="13.42578125" style="15" customWidth="1"/>
    <col min="15357" max="15357" width="12.7109375" style="15" customWidth="1"/>
    <col min="15358" max="15358" width="14.140625" style="15" customWidth="1"/>
    <col min="15359" max="15359" width="9.140625" style="15"/>
    <col min="15360" max="15361" width="10.140625" style="15" bestFit="1" customWidth="1"/>
    <col min="15362" max="15363" width="9.28515625" style="15" bestFit="1" customWidth="1"/>
    <col min="15364" max="15370" width="10.140625" style="15" bestFit="1" customWidth="1"/>
    <col min="15371" max="15371" width="9.28515625" style="15" bestFit="1" customWidth="1"/>
    <col min="15372" max="15373" width="10.140625" style="15" bestFit="1" customWidth="1"/>
    <col min="15374" max="15376" width="9.28515625" style="15" bestFit="1" customWidth="1"/>
    <col min="15377" max="15379" width="10.140625" style="15" bestFit="1" customWidth="1"/>
    <col min="15380" max="15380" width="14.140625" style="15" customWidth="1"/>
    <col min="15381" max="15602" width="9.140625" style="15"/>
    <col min="15603" max="15603" width="23.140625" style="15" customWidth="1"/>
    <col min="15604" max="15605" width="9.140625" style="15"/>
    <col min="15606" max="15606" width="13" style="15" customWidth="1"/>
    <col min="15607" max="15607" width="29.28515625" style="15" customWidth="1"/>
    <col min="15608" max="15610" width="9.140625" style="15"/>
    <col min="15611" max="15611" width="14.7109375" style="15" customWidth="1"/>
    <col min="15612" max="15612" width="13.42578125" style="15" customWidth="1"/>
    <col min="15613" max="15613" width="12.7109375" style="15" customWidth="1"/>
    <col min="15614" max="15614" width="14.140625" style="15" customWidth="1"/>
    <col min="15615" max="15615" width="9.140625" style="15"/>
    <col min="15616" max="15617" width="10.140625" style="15" bestFit="1" customWidth="1"/>
    <col min="15618" max="15619" width="9.28515625" style="15" bestFit="1" customWidth="1"/>
    <col min="15620" max="15626" width="10.140625" style="15" bestFit="1" customWidth="1"/>
    <col min="15627" max="15627" width="9.28515625" style="15" bestFit="1" customWidth="1"/>
    <col min="15628" max="15629" width="10.140625" style="15" bestFit="1" customWidth="1"/>
    <col min="15630" max="15632" width="9.28515625" style="15" bestFit="1" customWidth="1"/>
    <col min="15633" max="15635" width="10.140625" style="15" bestFit="1" customWidth="1"/>
    <col min="15636" max="15636" width="14.140625" style="15" customWidth="1"/>
    <col min="15637" max="15858" width="9.140625" style="15"/>
    <col min="15859" max="15859" width="23.140625" style="15" customWidth="1"/>
    <col min="15860" max="15861" width="9.140625" style="15"/>
    <col min="15862" max="15862" width="13" style="15" customWidth="1"/>
    <col min="15863" max="15863" width="29.28515625" style="15" customWidth="1"/>
    <col min="15864" max="15866" width="9.140625" style="15"/>
    <col min="15867" max="15867" width="14.7109375" style="15" customWidth="1"/>
    <col min="15868" max="15868" width="13.42578125" style="15" customWidth="1"/>
    <col min="15869" max="15869" width="12.7109375" style="15" customWidth="1"/>
    <col min="15870" max="15870" width="14.140625" style="15" customWidth="1"/>
    <col min="15871" max="15871" width="9.140625" style="15"/>
    <col min="15872" max="15873" width="10.140625" style="15" bestFit="1" customWidth="1"/>
    <col min="15874" max="15875" width="9.28515625" style="15" bestFit="1" customWidth="1"/>
    <col min="15876" max="15882" width="10.140625" style="15" bestFit="1" customWidth="1"/>
    <col min="15883" max="15883" width="9.28515625" style="15" bestFit="1" customWidth="1"/>
    <col min="15884" max="15885" width="10.140625" style="15" bestFit="1" customWidth="1"/>
    <col min="15886" max="15888" width="9.28515625" style="15" bestFit="1" customWidth="1"/>
    <col min="15889" max="15891" width="10.140625" style="15" bestFit="1" customWidth="1"/>
    <col min="15892" max="15892" width="14.140625" style="15" customWidth="1"/>
    <col min="15893" max="16114" width="9.140625" style="15"/>
    <col min="16115" max="16115" width="23.140625" style="15" customWidth="1"/>
    <col min="16116" max="16117" width="9.140625" style="15"/>
    <col min="16118" max="16118" width="13" style="15" customWidth="1"/>
    <col min="16119" max="16119" width="29.28515625" style="15" customWidth="1"/>
    <col min="16120" max="16122" width="9.140625" style="15"/>
    <col min="16123" max="16123" width="14.7109375" style="15" customWidth="1"/>
    <col min="16124" max="16124" width="13.42578125" style="15" customWidth="1"/>
    <col min="16125" max="16125" width="12.7109375" style="15" customWidth="1"/>
    <col min="16126" max="16126" width="14.140625" style="15" customWidth="1"/>
    <col min="16127" max="16127" width="9.140625" style="15"/>
    <col min="16128" max="16129" width="10.140625" style="15" bestFit="1" customWidth="1"/>
    <col min="16130" max="16131" width="9.28515625" style="15" bestFit="1" customWidth="1"/>
    <col min="16132" max="16138" width="10.140625" style="15" bestFit="1" customWidth="1"/>
    <col min="16139" max="16139" width="9.28515625" style="15" bestFit="1" customWidth="1"/>
    <col min="16140" max="16141" width="10.140625" style="15" bestFit="1" customWidth="1"/>
    <col min="16142" max="16144" width="9.28515625" style="15" bestFit="1" customWidth="1"/>
    <col min="16145" max="16147" width="10.140625" style="15" bestFit="1" customWidth="1"/>
    <col min="16148" max="16148" width="14.140625" style="15" customWidth="1"/>
    <col min="16149" max="16384" width="9.140625" style="15"/>
  </cols>
  <sheetData>
    <row r="1" spans="1:21" ht="48" thickBot="1" x14ac:dyDescent="0.3">
      <c r="A1" s="147" t="s">
        <v>91</v>
      </c>
      <c r="B1" s="148" t="s">
        <v>1</v>
      </c>
      <c r="C1" s="148" t="s">
        <v>4</v>
      </c>
      <c r="D1" s="149" t="s">
        <v>5</v>
      </c>
      <c r="E1" s="148" t="s">
        <v>6</v>
      </c>
      <c r="F1" s="148" t="s">
        <v>197</v>
      </c>
      <c r="G1" s="150" t="s">
        <v>8</v>
      </c>
      <c r="H1" s="150" t="s">
        <v>9</v>
      </c>
      <c r="I1" s="150" t="s">
        <v>10</v>
      </c>
      <c r="J1" s="150" t="s">
        <v>11</v>
      </c>
      <c r="K1" s="259" t="s">
        <v>12</v>
      </c>
      <c r="L1" s="115" t="s">
        <v>13</v>
      </c>
      <c r="M1" s="116" t="s">
        <v>14</v>
      </c>
      <c r="N1" s="116" t="s">
        <v>15</v>
      </c>
      <c r="O1" s="116" t="s">
        <v>16</v>
      </c>
      <c r="P1" s="116" t="s">
        <v>17</v>
      </c>
      <c r="Q1" s="116" t="s">
        <v>34</v>
      </c>
      <c r="R1" s="116" t="s">
        <v>18</v>
      </c>
      <c r="S1" s="116" t="s">
        <v>19</v>
      </c>
      <c r="T1" s="116" t="s">
        <v>35</v>
      </c>
      <c r="U1" s="116" t="s">
        <v>21</v>
      </c>
    </row>
    <row r="2" spans="1:21" ht="15.75" x14ac:dyDescent="0.25">
      <c r="A2" s="151"/>
      <c r="B2" s="118"/>
      <c r="C2" s="119"/>
      <c r="D2" s="120"/>
      <c r="E2" s="121"/>
      <c r="F2" s="121"/>
      <c r="G2" s="121"/>
      <c r="H2" s="121"/>
      <c r="I2" s="121"/>
      <c r="J2" s="121"/>
      <c r="K2" s="122"/>
      <c r="L2" s="123"/>
      <c r="M2" s="124"/>
      <c r="N2" s="124"/>
      <c r="O2" s="124"/>
      <c r="P2" s="124"/>
      <c r="Q2" s="124"/>
      <c r="R2" s="124"/>
      <c r="S2" s="124"/>
      <c r="T2" s="124"/>
      <c r="U2" s="124"/>
    </row>
    <row r="3" spans="1:21" ht="15.75" x14ac:dyDescent="0.25">
      <c r="A3" s="152" t="s">
        <v>41</v>
      </c>
      <c r="B3" s="126" t="s">
        <v>33</v>
      </c>
      <c r="C3" s="126">
        <v>181000</v>
      </c>
      <c r="D3" s="126" t="s">
        <v>124</v>
      </c>
      <c r="E3" s="127" t="s">
        <v>24</v>
      </c>
      <c r="F3" s="11"/>
      <c r="G3" s="11">
        <v>25857</v>
      </c>
      <c r="H3" s="11">
        <v>25857</v>
      </c>
      <c r="I3" s="11">
        <v>25857</v>
      </c>
      <c r="J3" s="13"/>
      <c r="K3" s="81"/>
      <c r="L3" s="85"/>
      <c r="M3" s="13"/>
      <c r="N3" s="13"/>
      <c r="O3" s="13"/>
      <c r="P3" s="13"/>
      <c r="Q3" s="13"/>
      <c r="R3" s="13"/>
      <c r="S3" s="13"/>
      <c r="T3" s="13"/>
      <c r="U3" s="13"/>
    </row>
    <row r="4" spans="1:21" ht="15.75" x14ac:dyDescent="0.25">
      <c r="A4" s="152"/>
      <c r="B4" s="126"/>
      <c r="C4" s="126"/>
      <c r="D4" s="126"/>
      <c r="E4" s="127" t="s">
        <v>23</v>
      </c>
      <c r="F4" s="13"/>
      <c r="G4" s="13">
        <v>1482</v>
      </c>
      <c r="H4" s="13">
        <v>990</v>
      </c>
      <c r="I4" s="13">
        <v>493</v>
      </c>
      <c r="J4" s="11"/>
      <c r="K4" s="128"/>
      <c r="L4" s="85"/>
      <c r="M4" s="13"/>
      <c r="N4" s="13"/>
      <c r="O4" s="13"/>
      <c r="P4" s="13"/>
      <c r="Q4" s="13"/>
      <c r="R4" s="13"/>
      <c r="S4" s="13"/>
      <c r="T4" s="13"/>
      <c r="U4" s="13"/>
    </row>
    <row r="5" spans="1:21" ht="15.75" x14ac:dyDescent="0.25">
      <c r="A5" s="152"/>
      <c r="B5" s="126"/>
      <c r="C5" s="129"/>
      <c r="D5" s="126"/>
      <c r="E5" s="127"/>
      <c r="F5" s="11"/>
      <c r="G5" s="11"/>
      <c r="H5" s="11"/>
      <c r="I5" s="11"/>
      <c r="J5" s="11"/>
      <c r="K5" s="128"/>
      <c r="L5" s="85"/>
      <c r="M5" s="13"/>
      <c r="N5" s="13"/>
      <c r="O5" s="13"/>
      <c r="P5" s="13"/>
      <c r="Q5" s="13"/>
      <c r="R5" s="13"/>
      <c r="S5" s="13"/>
      <c r="T5" s="13"/>
      <c r="U5" s="13"/>
    </row>
    <row r="6" spans="1:21" ht="15.75" x14ac:dyDescent="0.25">
      <c r="A6" s="153" t="s">
        <v>114</v>
      </c>
      <c r="B6" s="110" t="s">
        <v>40</v>
      </c>
      <c r="C6" s="126">
        <v>547918.49</v>
      </c>
      <c r="D6" s="126" t="s">
        <v>125</v>
      </c>
      <c r="E6" s="127" t="s">
        <v>24</v>
      </c>
      <c r="F6" s="11"/>
      <c r="G6" s="13">
        <v>26208</v>
      </c>
      <c r="H6" s="13">
        <v>26208</v>
      </c>
      <c r="I6" s="13">
        <v>26208</v>
      </c>
      <c r="J6" s="13">
        <v>26208</v>
      </c>
      <c r="K6" s="81">
        <v>26208</v>
      </c>
      <c r="L6" s="85">
        <v>26208</v>
      </c>
      <c r="M6" s="13">
        <v>26208</v>
      </c>
      <c r="N6" s="13">
        <v>26208</v>
      </c>
      <c r="O6" s="13">
        <v>26208</v>
      </c>
      <c r="P6" s="13">
        <v>26208</v>
      </c>
      <c r="Q6" s="13"/>
      <c r="R6" s="13"/>
      <c r="S6" s="13"/>
      <c r="T6" s="13"/>
      <c r="U6" s="13"/>
    </row>
    <row r="7" spans="1:21" ht="15.75" x14ac:dyDescent="0.25">
      <c r="A7" s="152"/>
      <c r="B7" s="126"/>
      <c r="C7" s="126"/>
      <c r="D7" s="126"/>
      <c r="E7" s="127" t="s">
        <v>23</v>
      </c>
      <c r="F7" s="11"/>
      <c r="G7" s="13">
        <v>10548.72</v>
      </c>
      <c r="H7" s="11">
        <v>9562</v>
      </c>
      <c r="I7" s="11">
        <v>8534.9599999999991</v>
      </c>
      <c r="J7" s="11">
        <v>7469.84</v>
      </c>
      <c r="K7" s="128">
        <v>6371.68</v>
      </c>
      <c r="L7" s="85">
        <v>5248.88</v>
      </c>
      <c r="M7" s="13">
        <v>4090.8</v>
      </c>
      <c r="N7" s="13">
        <v>2940.56</v>
      </c>
      <c r="O7" s="13">
        <v>1755.04</v>
      </c>
      <c r="P7" s="13">
        <v>16.239999999999998</v>
      </c>
      <c r="Q7" s="13"/>
      <c r="R7" s="13"/>
      <c r="S7" s="13"/>
      <c r="T7" s="13"/>
      <c r="U7" s="13"/>
    </row>
    <row r="8" spans="1:21" ht="15.75" x14ac:dyDescent="0.25">
      <c r="A8" s="154"/>
      <c r="B8" s="129"/>
      <c r="C8" s="126"/>
      <c r="D8" s="129"/>
      <c r="E8" s="127"/>
      <c r="F8" s="11"/>
      <c r="G8" s="13"/>
      <c r="H8" s="11"/>
      <c r="I8" s="11"/>
      <c r="J8" s="11"/>
      <c r="K8" s="128"/>
      <c r="L8" s="85"/>
      <c r="M8" s="13"/>
      <c r="N8" s="13"/>
      <c r="O8" s="13"/>
      <c r="P8" s="13"/>
      <c r="Q8" s="13"/>
      <c r="R8" s="13"/>
      <c r="S8" s="13"/>
      <c r="T8" s="13"/>
      <c r="U8" s="13"/>
    </row>
    <row r="9" spans="1:21" ht="15.75" x14ac:dyDescent="0.25">
      <c r="A9" s="154" t="s">
        <v>123</v>
      </c>
      <c r="B9" s="129" t="s">
        <v>33</v>
      </c>
      <c r="C9" s="126">
        <v>1093441</v>
      </c>
      <c r="D9" s="129" t="s">
        <v>125</v>
      </c>
      <c r="E9" s="127" t="s">
        <v>24</v>
      </c>
      <c r="F9" s="13"/>
      <c r="G9" s="13">
        <v>37705</v>
      </c>
      <c r="H9" s="13">
        <v>37705</v>
      </c>
      <c r="I9" s="13">
        <v>37705</v>
      </c>
      <c r="J9" s="13">
        <v>37705</v>
      </c>
      <c r="K9" s="81">
        <v>37705</v>
      </c>
      <c r="L9" s="85">
        <v>37705</v>
      </c>
      <c r="M9" s="13">
        <v>37705</v>
      </c>
      <c r="N9" s="13">
        <v>37705</v>
      </c>
      <c r="O9" s="13">
        <v>37705</v>
      </c>
      <c r="P9" s="13">
        <v>37705</v>
      </c>
      <c r="Q9" s="13">
        <v>37705</v>
      </c>
      <c r="R9" s="13">
        <v>37705</v>
      </c>
      <c r="S9" s="13">
        <v>37705</v>
      </c>
      <c r="T9" s="13">
        <v>37705</v>
      </c>
      <c r="U9" s="13">
        <v>37706</v>
      </c>
    </row>
    <row r="10" spans="1:21" ht="15.75" x14ac:dyDescent="0.25">
      <c r="A10" s="155"/>
      <c r="B10" s="110"/>
      <c r="C10" s="126"/>
      <c r="D10" s="126"/>
      <c r="E10" s="127"/>
      <c r="F10" s="11"/>
      <c r="G10" s="13"/>
      <c r="H10" s="11"/>
      <c r="I10" s="11"/>
      <c r="J10" s="11"/>
      <c r="K10" s="128"/>
      <c r="L10" s="85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15.75" x14ac:dyDescent="0.25">
      <c r="A11" s="152" t="s">
        <v>128</v>
      </c>
      <c r="B11" s="126" t="s">
        <v>39</v>
      </c>
      <c r="C11" s="126">
        <v>729059</v>
      </c>
      <c r="D11" s="126" t="s">
        <v>133</v>
      </c>
      <c r="E11" s="127" t="s">
        <v>24</v>
      </c>
      <c r="F11" s="11"/>
      <c r="G11" s="13">
        <v>25140</v>
      </c>
      <c r="H11" s="13">
        <v>25140</v>
      </c>
      <c r="I11" s="13">
        <v>25140</v>
      </c>
      <c r="J11" s="13">
        <v>25140</v>
      </c>
      <c r="K11" s="81">
        <v>25140</v>
      </c>
      <c r="L11" s="85">
        <v>25140</v>
      </c>
      <c r="M11" s="13">
        <v>25140</v>
      </c>
      <c r="N11" s="13">
        <v>25140</v>
      </c>
      <c r="O11" s="13">
        <v>25140</v>
      </c>
      <c r="P11" s="13">
        <v>25140</v>
      </c>
      <c r="Q11" s="13">
        <v>25140</v>
      </c>
      <c r="R11" s="13">
        <v>25140</v>
      </c>
      <c r="S11" s="13">
        <v>25140</v>
      </c>
      <c r="T11" s="13">
        <v>25140</v>
      </c>
      <c r="U11" s="13">
        <v>25141</v>
      </c>
    </row>
    <row r="12" spans="1:21" ht="15.75" x14ac:dyDescent="0.25">
      <c r="A12" s="152"/>
      <c r="B12" s="126"/>
      <c r="C12" s="126"/>
      <c r="D12" s="126"/>
      <c r="E12" s="127"/>
      <c r="F12" s="11"/>
      <c r="G12" s="11"/>
      <c r="H12" s="11"/>
      <c r="I12" s="11"/>
      <c r="J12" s="11"/>
      <c r="K12" s="128"/>
      <c r="L12" s="85"/>
      <c r="M12" s="13"/>
      <c r="N12" s="13"/>
      <c r="O12" s="13"/>
      <c r="P12" s="13"/>
      <c r="Q12" s="13"/>
      <c r="R12" s="13"/>
      <c r="S12" s="13"/>
      <c r="T12" s="13"/>
      <c r="U12" s="13"/>
    </row>
    <row r="13" spans="1:21" ht="15.75" x14ac:dyDescent="0.25">
      <c r="A13" s="153" t="s">
        <v>152</v>
      </c>
      <c r="B13" s="110" t="s">
        <v>25</v>
      </c>
      <c r="C13" s="126">
        <v>394614</v>
      </c>
      <c r="D13" s="126" t="s">
        <v>134</v>
      </c>
      <c r="E13" s="127" t="s">
        <v>24</v>
      </c>
      <c r="F13" s="11"/>
      <c r="G13" s="13">
        <v>9865.34</v>
      </c>
      <c r="H13" s="13">
        <v>9865.34</v>
      </c>
      <c r="I13" s="13">
        <v>9865.34</v>
      </c>
      <c r="J13" s="13">
        <v>9865.34</v>
      </c>
      <c r="K13" s="81">
        <v>9865.34</v>
      </c>
      <c r="L13" s="85">
        <v>9865.34</v>
      </c>
      <c r="M13" s="13">
        <v>9865.34</v>
      </c>
      <c r="N13" s="13">
        <v>9865.34</v>
      </c>
      <c r="O13" s="13">
        <v>9865.34</v>
      </c>
      <c r="P13" s="13">
        <v>9865.34</v>
      </c>
      <c r="Q13" s="13">
        <v>9865.34</v>
      </c>
      <c r="R13" s="13">
        <v>9865.34</v>
      </c>
      <c r="S13" s="13">
        <v>9865.34</v>
      </c>
      <c r="T13" s="13">
        <v>9865.34</v>
      </c>
      <c r="U13" s="13">
        <v>9866.34</v>
      </c>
    </row>
    <row r="14" spans="1:21" ht="15.75" x14ac:dyDescent="0.25">
      <c r="A14" s="152"/>
      <c r="B14" s="126"/>
      <c r="C14" s="126"/>
      <c r="D14" s="126"/>
      <c r="E14" s="127"/>
      <c r="F14" s="11"/>
      <c r="G14" s="13"/>
      <c r="H14" s="11"/>
      <c r="I14" s="11"/>
      <c r="J14" s="11"/>
      <c r="K14" s="128"/>
      <c r="L14" s="85"/>
      <c r="M14" s="13"/>
      <c r="N14" s="13"/>
      <c r="O14" s="13"/>
      <c r="P14" s="13"/>
      <c r="Q14" s="13"/>
      <c r="R14" s="13"/>
      <c r="S14" s="13"/>
      <c r="T14" s="13"/>
      <c r="U14" s="13"/>
    </row>
    <row r="15" spans="1:21" ht="15.75" x14ac:dyDescent="0.25">
      <c r="A15" s="152" t="s">
        <v>153</v>
      </c>
      <c r="B15" s="126" t="s">
        <v>7</v>
      </c>
      <c r="C15" s="126">
        <v>400000</v>
      </c>
      <c r="D15" s="126" t="s">
        <v>135</v>
      </c>
      <c r="E15" s="127" t="s">
        <v>24</v>
      </c>
      <c r="F15" s="11"/>
      <c r="G15" s="13">
        <v>2500</v>
      </c>
      <c r="H15" s="13">
        <v>2500</v>
      </c>
      <c r="I15" s="13">
        <v>2500</v>
      </c>
      <c r="J15" s="13">
        <v>2500</v>
      </c>
      <c r="K15" s="81">
        <v>2500</v>
      </c>
      <c r="L15" s="85">
        <v>2500</v>
      </c>
      <c r="M15" s="13">
        <v>2500</v>
      </c>
      <c r="N15" s="13">
        <v>2500</v>
      </c>
      <c r="O15" s="13">
        <v>2500</v>
      </c>
      <c r="P15" s="13">
        <v>2500</v>
      </c>
      <c r="Q15" s="13">
        <v>2500</v>
      </c>
      <c r="R15" s="13">
        <v>2500</v>
      </c>
      <c r="S15" s="13">
        <v>2500</v>
      </c>
      <c r="T15" s="13">
        <v>2500</v>
      </c>
      <c r="U15" s="13">
        <v>2501</v>
      </c>
    </row>
    <row r="16" spans="1:21" ht="15.75" x14ac:dyDescent="0.25">
      <c r="A16" s="153"/>
      <c r="B16" s="110"/>
      <c r="C16" s="126"/>
      <c r="D16" s="126"/>
      <c r="E16" s="127"/>
      <c r="F16" s="11"/>
      <c r="G16" s="11"/>
      <c r="H16" s="11"/>
      <c r="I16" s="11"/>
      <c r="J16" s="11"/>
      <c r="K16" s="128"/>
      <c r="L16" s="85"/>
      <c r="M16" s="13"/>
      <c r="N16" s="13"/>
      <c r="O16" s="13"/>
      <c r="P16" s="13"/>
      <c r="Q16" s="13"/>
      <c r="R16" s="13"/>
      <c r="S16" s="13"/>
      <c r="T16" s="13"/>
      <c r="U16" s="13"/>
    </row>
    <row r="17" spans="1:21" ht="15.75" x14ac:dyDescent="0.25">
      <c r="A17" s="152" t="s">
        <v>154</v>
      </c>
      <c r="B17" s="126" t="s">
        <v>11</v>
      </c>
      <c r="C17" s="126">
        <v>1200000</v>
      </c>
      <c r="D17" s="126" t="s">
        <v>155</v>
      </c>
      <c r="E17" s="127"/>
      <c r="F17" s="11"/>
      <c r="G17" s="11"/>
      <c r="H17" s="11"/>
      <c r="I17" s="11"/>
      <c r="J17" s="11">
        <v>40000</v>
      </c>
      <c r="K17" s="128">
        <v>40000</v>
      </c>
      <c r="L17" s="146">
        <v>40000</v>
      </c>
      <c r="M17" s="11">
        <v>40000</v>
      </c>
      <c r="N17" s="11">
        <v>40000</v>
      </c>
      <c r="O17" s="11">
        <v>40000</v>
      </c>
      <c r="P17" s="11">
        <v>40000</v>
      </c>
      <c r="Q17" s="11">
        <v>40000</v>
      </c>
      <c r="R17" s="11">
        <v>40000</v>
      </c>
      <c r="S17" s="11">
        <v>40000</v>
      </c>
      <c r="T17" s="11">
        <v>40000</v>
      </c>
      <c r="U17" s="11">
        <v>40001</v>
      </c>
    </row>
    <row r="18" spans="1:21" ht="13.5" customHeight="1" x14ac:dyDescent="0.25">
      <c r="A18" s="153"/>
      <c r="B18" s="110"/>
      <c r="C18" s="134"/>
      <c r="D18" s="126"/>
      <c r="E18" s="127"/>
      <c r="F18" s="11"/>
      <c r="G18" s="11"/>
      <c r="H18" s="11"/>
      <c r="I18" s="11"/>
      <c r="J18" s="11"/>
      <c r="K18" s="128"/>
      <c r="L18" s="85"/>
      <c r="M18" s="13"/>
      <c r="N18" s="13"/>
      <c r="O18" s="13"/>
      <c r="P18" s="13"/>
      <c r="Q18" s="13"/>
      <c r="R18" s="13"/>
      <c r="S18" s="13"/>
      <c r="T18" s="13"/>
      <c r="U18" s="13"/>
    </row>
    <row r="19" spans="1:21" ht="15.75" x14ac:dyDescent="0.25">
      <c r="A19" s="156" t="s">
        <v>166</v>
      </c>
      <c r="B19" s="134" t="s">
        <v>9</v>
      </c>
      <c r="C19" s="126">
        <v>1000000</v>
      </c>
      <c r="D19" s="134" t="s">
        <v>162</v>
      </c>
      <c r="E19" s="138"/>
      <c r="F19" s="11"/>
      <c r="G19" s="11"/>
      <c r="H19" s="11">
        <v>33333.33</v>
      </c>
      <c r="I19" s="11">
        <v>33333.33</v>
      </c>
      <c r="J19" s="11">
        <v>33333.33</v>
      </c>
      <c r="K19" s="128">
        <v>33333.33</v>
      </c>
      <c r="L19" s="146">
        <v>33333.33</v>
      </c>
      <c r="M19" s="11">
        <v>33333.33</v>
      </c>
      <c r="N19" s="11">
        <v>33333.33</v>
      </c>
      <c r="O19" s="11">
        <v>33333.33</v>
      </c>
      <c r="P19" s="11">
        <v>33333.33</v>
      </c>
      <c r="Q19" s="11">
        <v>33333.33</v>
      </c>
      <c r="R19" s="11">
        <v>33333.33</v>
      </c>
      <c r="S19" s="11">
        <v>33333.33</v>
      </c>
      <c r="T19" s="11">
        <v>33333.33</v>
      </c>
      <c r="U19" s="11">
        <v>33333.33</v>
      </c>
    </row>
    <row r="20" spans="1:21" ht="16.5" thickBot="1" x14ac:dyDescent="0.3">
      <c r="A20" s="275"/>
      <c r="B20" s="276"/>
      <c r="C20" s="129"/>
      <c r="D20" s="276"/>
      <c r="E20" s="277"/>
      <c r="F20" s="278"/>
      <c r="G20" s="278"/>
      <c r="H20" s="278"/>
      <c r="I20" s="278"/>
      <c r="J20" s="278"/>
      <c r="K20" s="279"/>
      <c r="L20" s="280"/>
      <c r="M20" s="278"/>
      <c r="N20" s="278"/>
      <c r="O20" s="278"/>
      <c r="P20" s="278"/>
      <c r="Q20" s="278"/>
      <c r="R20" s="278"/>
      <c r="S20" s="278"/>
      <c r="T20" s="278"/>
      <c r="U20" s="278"/>
    </row>
    <row r="21" spans="1:21" ht="31.5" thickTop="1" x14ac:dyDescent="0.25">
      <c r="A21" s="281" t="s">
        <v>96</v>
      </c>
      <c r="B21" s="282"/>
      <c r="C21" s="282"/>
      <c r="D21" s="282"/>
      <c r="E21" s="283"/>
      <c r="F21" s="284"/>
      <c r="G21" s="284"/>
      <c r="H21" s="284"/>
      <c r="I21" s="284"/>
      <c r="J21" s="284"/>
      <c r="K21" s="285"/>
      <c r="L21" s="286"/>
      <c r="M21" s="284"/>
      <c r="N21" s="284"/>
      <c r="O21" s="284"/>
      <c r="P21" s="284"/>
      <c r="Q21" s="284"/>
      <c r="R21" s="284"/>
      <c r="S21" s="284"/>
      <c r="T21" s="284"/>
      <c r="U21" s="284"/>
    </row>
    <row r="22" spans="1:21" ht="30.75" x14ac:dyDescent="0.25">
      <c r="A22" s="160" t="s">
        <v>157</v>
      </c>
      <c r="B22" s="134"/>
      <c r="C22" s="126"/>
      <c r="D22" s="134"/>
      <c r="E22" s="138"/>
      <c r="F22" s="11"/>
      <c r="G22" s="11"/>
      <c r="H22" s="11"/>
      <c r="I22" s="11"/>
      <c r="J22" s="11"/>
      <c r="K22" s="128"/>
      <c r="L22" s="146"/>
      <c r="M22" s="11"/>
      <c r="N22" s="11"/>
      <c r="O22" s="11"/>
      <c r="P22" s="11"/>
      <c r="Q22" s="11"/>
      <c r="R22" s="11"/>
      <c r="S22" s="11"/>
      <c r="T22" s="11"/>
      <c r="U22" s="11"/>
    </row>
    <row r="23" spans="1:21" ht="31.5" thickBot="1" x14ac:dyDescent="0.3">
      <c r="A23" s="289" t="s">
        <v>158</v>
      </c>
      <c r="B23" s="290"/>
      <c r="C23" s="291"/>
      <c r="D23" s="291"/>
      <c r="E23" s="292"/>
      <c r="F23" s="293"/>
      <c r="G23" s="293"/>
      <c r="H23" s="293"/>
      <c r="I23" s="293"/>
      <c r="J23" s="293"/>
      <c r="K23" s="294"/>
      <c r="L23" s="194"/>
      <c r="M23" s="193"/>
      <c r="N23" s="193"/>
      <c r="O23" s="193"/>
      <c r="P23" s="193"/>
      <c r="Q23" s="193"/>
      <c r="R23" s="193"/>
      <c r="S23" s="193"/>
      <c r="T23" s="193"/>
      <c r="U23" s="193"/>
    </row>
    <row r="24" spans="1:21" ht="17.25" thickTop="1" thickBot="1" x14ac:dyDescent="0.3">
      <c r="A24" s="298" t="s">
        <v>164</v>
      </c>
      <c r="B24" s="299"/>
      <c r="C24" s="299"/>
      <c r="D24" s="299"/>
      <c r="E24" s="300"/>
      <c r="F24" s="301"/>
      <c r="G24" s="301"/>
      <c r="H24" s="301">
        <v>-33333</v>
      </c>
      <c r="I24" s="301">
        <v>-33333</v>
      </c>
      <c r="J24" s="301">
        <v>-33333</v>
      </c>
      <c r="K24" s="302">
        <v>-33333</v>
      </c>
      <c r="L24" s="303">
        <v>-33333</v>
      </c>
      <c r="M24" s="301">
        <v>-33333</v>
      </c>
      <c r="N24" s="301">
        <v>-33333</v>
      </c>
      <c r="O24" s="301">
        <v>-33333</v>
      </c>
      <c r="P24" s="301">
        <v>-33333</v>
      </c>
      <c r="Q24" s="301">
        <v>-33333</v>
      </c>
      <c r="R24" s="301">
        <v>-33333</v>
      </c>
      <c r="S24" s="301">
        <v>-33333</v>
      </c>
      <c r="T24" s="301">
        <v>-33333</v>
      </c>
      <c r="U24" s="301">
        <v>-33333</v>
      </c>
    </row>
    <row r="25" spans="1:21" ht="16.5" thickTop="1" x14ac:dyDescent="0.25">
      <c r="A25" s="295"/>
      <c r="B25" s="296"/>
      <c r="C25" s="134"/>
      <c r="D25" s="134"/>
      <c r="E25" s="297"/>
      <c r="F25" s="287"/>
      <c r="G25" s="190"/>
      <c r="H25" s="287"/>
      <c r="I25" s="287"/>
      <c r="J25" s="287"/>
      <c r="K25" s="288"/>
      <c r="L25" s="191"/>
      <c r="M25" s="190"/>
      <c r="N25" s="190"/>
      <c r="O25" s="190"/>
      <c r="P25" s="190"/>
      <c r="Q25" s="190"/>
      <c r="R25" s="190"/>
      <c r="S25" s="190"/>
      <c r="T25" s="190"/>
      <c r="U25" s="190"/>
    </row>
    <row r="26" spans="1:21" s="54" customFormat="1" ht="15.75" x14ac:dyDescent="0.25">
      <c r="A26" s="157" t="s">
        <v>161</v>
      </c>
      <c r="B26" s="13"/>
      <c r="C26" s="13"/>
      <c r="D26" s="13"/>
      <c r="E26" s="136"/>
      <c r="F26" s="136"/>
      <c r="G26" s="13">
        <f>SUM(G3:G25)</f>
        <v>139306.06</v>
      </c>
      <c r="H26" s="13">
        <f>SUM(H3:H25)</f>
        <v>137827.66999999998</v>
      </c>
      <c r="I26" s="13">
        <f t="shared" ref="I26:S26" si="0">SUM(I3:I25)</f>
        <v>136303.63</v>
      </c>
      <c r="J26" s="13">
        <f t="shared" si="0"/>
        <v>148888.51</v>
      </c>
      <c r="K26" s="81">
        <f t="shared" si="0"/>
        <v>147790.34999999998</v>
      </c>
      <c r="L26" s="85">
        <f t="shared" si="0"/>
        <v>146667.54999999999</v>
      </c>
      <c r="M26" s="13">
        <f t="shared" si="0"/>
        <v>145509.47000000003</v>
      </c>
      <c r="N26" s="13">
        <f t="shared" si="0"/>
        <v>144359.22999999998</v>
      </c>
      <c r="O26" s="13">
        <f t="shared" si="0"/>
        <v>143173.71000000002</v>
      </c>
      <c r="P26" s="13">
        <f t="shared" si="0"/>
        <v>141434.91000000003</v>
      </c>
      <c r="Q26" s="13">
        <f t="shared" si="0"/>
        <v>115210.66999999998</v>
      </c>
      <c r="R26" s="13">
        <f t="shared" si="0"/>
        <v>115210.66999999998</v>
      </c>
      <c r="S26" s="13">
        <f t="shared" si="0"/>
        <v>115210.66999999998</v>
      </c>
      <c r="T26" s="13">
        <f>SUM(T3:T25)</f>
        <v>115210.66999999998</v>
      </c>
      <c r="U26" s="13">
        <f>SUM(U3:U25)</f>
        <v>115215.66999999998</v>
      </c>
    </row>
    <row r="27" spans="1:21" ht="15.75" x14ac:dyDescent="0.25">
      <c r="A27" s="158" t="s">
        <v>156</v>
      </c>
      <c r="B27" s="12"/>
      <c r="C27" s="12"/>
      <c r="D27" s="12"/>
      <c r="E27" s="12"/>
      <c r="F27" s="12"/>
      <c r="G27" s="13">
        <f>-SUM(G3:G19)</f>
        <v>-139306.06</v>
      </c>
      <c r="H27" s="13">
        <f>-SUM(H3:H17)</f>
        <v>-137827.34</v>
      </c>
      <c r="I27" s="13">
        <f t="shared" ref="I27:U27" si="1">-SUM(I3:I17)</f>
        <v>-136303.29999999999</v>
      </c>
      <c r="J27" s="13">
        <f t="shared" si="1"/>
        <v>-148888.18</v>
      </c>
      <c r="K27" s="81">
        <f t="shared" si="1"/>
        <v>-147790.01999999999</v>
      </c>
      <c r="L27" s="85">
        <f t="shared" si="1"/>
        <v>-146667.22</v>
      </c>
      <c r="M27" s="13">
        <f t="shared" si="1"/>
        <v>-145509.14000000001</v>
      </c>
      <c r="N27" s="13">
        <f t="shared" si="1"/>
        <v>-144358.9</v>
      </c>
      <c r="O27" s="13">
        <f t="shared" si="1"/>
        <v>-143173.38</v>
      </c>
      <c r="P27" s="13">
        <f t="shared" si="1"/>
        <v>-141434.58000000002</v>
      </c>
      <c r="Q27" s="13">
        <f t="shared" si="1"/>
        <v>-115210.34</v>
      </c>
      <c r="R27" s="13">
        <f t="shared" si="1"/>
        <v>-115210.34</v>
      </c>
      <c r="S27" s="13">
        <f t="shared" si="1"/>
        <v>-115210.34</v>
      </c>
      <c r="T27" s="13">
        <f t="shared" si="1"/>
        <v>-115210.34</v>
      </c>
      <c r="U27" s="13">
        <f t="shared" si="1"/>
        <v>-115215.34</v>
      </c>
    </row>
    <row r="28" spans="1:21" ht="15.75" x14ac:dyDescent="0.25">
      <c r="A28" s="158" t="s">
        <v>30</v>
      </c>
      <c r="B28" s="12"/>
      <c r="C28" s="12"/>
      <c r="D28" s="12"/>
      <c r="E28" s="12"/>
      <c r="F28" s="12"/>
      <c r="G28" s="13">
        <f>SUM(G26:G27)</f>
        <v>0</v>
      </c>
      <c r="H28" s="13">
        <f t="shared" ref="H28:U28" si="2">SUM(H26:H27)</f>
        <v>0.32999999998719431</v>
      </c>
      <c r="I28" s="13">
        <f t="shared" si="2"/>
        <v>0.33000000001629815</v>
      </c>
      <c r="J28" s="13">
        <f t="shared" si="2"/>
        <v>0.33000000001629815</v>
      </c>
      <c r="K28" s="81">
        <f t="shared" si="2"/>
        <v>0.32999999998719431</v>
      </c>
      <c r="L28" s="85">
        <f t="shared" si="2"/>
        <v>0.32999999998719431</v>
      </c>
      <c r="M28" s="13">
        <f t="shared" si="2"/>
        <v>0.33000000001629815</v>
      </c>
      <c r="N28" s="13">
        <f t="shared" si="2"/>
        <v>0.32999999998719431</v>
      </c>
      <c r="O28" s="13">
        <f t="shared" si="2"/>
        <v>0.33000000001629815</v>
      </c>
      <c r="P28" s="13">
        <f t="shared" si="2"/>
        <v>0.33000000001629815</v>
      </c>
      <c r="Q28" s="13">
        <f t="shared" si="2"/>
        <v>0.32999999998719431</v>
      </c>
      <c r="R28" s="13">
        <f t="shared" si="2"/>
        <v>0.32999999998719431</v>
      </c>
      <c r="S28" s="13">
        <f t="shared" si="2"/>
        <v>0.32999999998719431</v>
      </c>
      <c r="T28" s="13">
        <f t="shared" si="2"/>
        <v>0.32999999998719431</v>
      </c>
      <c r="U28" s="13">
        <f t="shared" si="2"/>
        <v>0.32999999998719431</v>
      </c>
    </row>
    <row r="29" spans="1:21" ht="33" customHeight="1" x14ac:dyDescent="0.25">
      <c r="A29" s="159" t="s">
        <v>96</v>
      </c>
      <c r="B29" s="12"/>
      <c r="C29" s="12"/>
      <c r="D29" s="12"/>
      <c r="E29" s="12"/>
      <c r="F29" s="12"/>
      <c r="G29" s="13">
        <v>-23000</v>
      </c>
      <c r="H29" s="13">
        <v>-23000</v>
      </c>
      <c r="I29" s="13">
        <v>-23000</v>
      </c>
      <c r="J29" s="13">
        <v>-20000</v>
      </c>
      <c r="K29" s="81">
        <v>-20000</v>
      </c>
      <c r="L29" s="85">
        <v>-20000</v>
      </c>
      <c r="M29" s="13">
        <v>-20000</v>
      </c>
      <c r="N29" s="13">
        <v>-20000</v>
      </c>
      <c r="O29" s="13">
        <v>-20000</v>
      </c>
      <c r="P29" s="13">
        <v>-20000</v>
      </c>
      <c r="Q29" s="13">
        <v>-36000</v>
      </c>
      <c r="R29" s="13">
        <v>-36000</v>
      </c>
      <c r="S29" s="13">
        <v>-36000</v>
      </c>
      <c r="T29" s="13">
        <v>-36000</v>
      </c>
      <c r="U29" s="13">
        <v>-35999</v>
      </c>
    </row>
    <row r="30" spans="1:21" ht="30" customHeight="1" x14ac:dyDescent="0.25">
      <c r="A30" s="160" t="s">
        <v>157</v>
      </c>
      <c r="B30" s="12"/>
      <c r="C30" s="12"/>
      <c r="D30" s="12"/>
      <c r="E30" s="12"/>
      <c r="F30" s="12"/>
      <c r="G30" s="13">
        <v>-20000</v>
      </c>
      <c r="H30" s="13">
        <v>-20000</v>
      </c>
      <c r="I30" s="13">
        <v>-20000</v>
      </c>
      <c r="J30" s="13">
        <v>-20000</v>
      </c>
      <c r="K30" s="81">
        <v>-20000</v>
      </c>
      <c r="L30" s="85">
        <v>-20000</v>
      </c>
      <c r="M30" s="13">
        <v>-20000</v>
      </c>
      <c r="N30" s="13">
        <v>-20000</v>
      </c>
      <c r="O30" s="13">
        <v>-20000</v>
      </c>
      <c r="P30" s="13">
        <v>-20000</v>
      </c>
      <c r="Q30" s="13">
        <v>-20000</v>
      </c>
      <c r="R30" s="13">
        <v>-20000</v>
      </c>
      <c r="S30" s="13">
        <v>-20000</v>
      </c>
      <c r="T30" s="13">
        <v>-20000</v>
      </c>
      <c r="U30" s="13">
        <v>-19999</v>
      </c>
    </row>
    <row r="31" spans="1:21" ht="26.25" customHeight="1" thickBot="1" x14ac:dyDescent="0.3">
      <c r="A31" s="160" t="s">
        <v>158</v>
      </c>
      <c r="B31" s="260"/>
      <c r="C31" s="260"/>
      <c r="D31" s="260"/>
      <c r="E31" s="260"/>
      <c r="F31" s="260"/>
      <c r="G31" s="144">
        <v>-15000</v>
      </c>
      <c r="H31" s="144">
        <v>-15000</v>
      </c>
      <c r="I31" s="144">
        <v>-15000</v>
      </c>
      <c r="J31" s="144">
        <v>-15000</v>
      </c>
      <c r="K31" s="261">
        <v>-15000</v>
      </c>
      <c r="L31" s="185">
        <v>-15000</v>
      </c>
      <c r="M31" s="144">
        <v>-15000</v>
      </c>
      <c r="N31" s="144">
        <v>-15000</v>
      </c>
      <c r="O31" s="144">
        <v>-15000</v>
      </c>
      <c r="P31" s="144">
        <v>-15000</v>
      </c>
      <c r="Q31" s="144">
        <v>-15000</v>
      </c>
      <c r="R31" s="144">
        <v>-15000</v>
      </c>
      <c r="S31" s="144">
        <v>-15000</v>
      </c>
      <c r="T31" s="144">
        <v>-15000</v>
      </c>
      <c r="U31" s="144">
        <v>-14999</v>
      </c>
    </row>
    <row r="32" spans="1:21" s="54" customFormat="1" ht="17.25" thickTop="1" thickBot="1" x14ac:dyDescent="0.3">
      <c r="A32" s="264" t="s">
        <v>159</v>
      </c>
      <c r="B32" s="265"/>
      <c r="C32" s="265"/>
      <c r="D32" s="265"/>
      <c r="E32" s="265"/>
      <c r="F32" s="265"/>
      <c r="G32" s="265">
        <f>SUM(G27+G29+G30+G31)</f>
        <v>-197306.06</v>
      </c>
      <c r="H32" s="265">
        <f t="shared" ref="H32:S32" si="3">SUM(H27+H29+H30+H31)</f>
        <v>-195827.34</v>
      </c>
      <c r="I32" s="265">
        <f t="shared" si="3"/>
        <v>-194303.3</v>
      </c>
      <c r="J32" s="265">
        <f t="shared" si="3"/>
        <v>-203888.18</v>
      </c>
      <c r="K32" s="266">
        <f t="shared" si="3"/>
        <v>-202790.02</v>
      </c>
      <c r="L32" s="267">
        <f t="shared" si="3"/>
        <v>-201667.22</v>
      </c>
      <c r="M32" s="265">
        <f t="shared" si="3"/>
        <v>-200509.14</v>
      </c>
      <c r="N32" s="265">
        <f t="shared" si="3"/>
        <v>-199358.9</v>
      </c>
      <c r="O32" s="265">
        <f t="shared" si="3"/>
        <v>-198173.38</v>
      </c>
      <c r="P32" s="265">
        <f t="shared" si="3"/>
        <v>-196434.58000000002</v>
      </c>
      <c r="Q32" s="265">
        <f t="shared" si="3"/>
        <v>-186210.34</v>
      </c>
      <c r="R32" s="265">
        <f t="shared" si="3"/>
        <v>-186210.34</v>
      </c>
      <c r="S32" s="265">
        <f t="shared" si="3"/>
        <v>-186210.34</v>
      </c>
      <c r="T32" s="265">
        <f>SUM(T27+T29+T30+T31)</f>
        <v>-186210.34</v>
      </c>
      <c r="U32" s="265">
        <f>SUM(U27+U29+U30+U31)</f>
        <v>-186212.34</v>
      </c>
    </row>
    <row r="33" spans="1:21" ht="16.5" thickTop="1" x14ac:dyDescent="0.25">
      <c r="A33" s="262"/>
      <c r="B33" s="263"/>
      <c r="C33" s="263"/>
      <c r="D33" s="263"/>
      <c r="E33" s="263"/>
      <c r="F33" s="263"/>
      <c r="G33" s="190"/>
      <c r="H33" s="190"/>
      <c r="I33" s="190"/>
      <c r="J33" s="190"/>
      <c r="K33" s="206"/>
      <c r="L33" s="191"/>
      <c r="M33" s="190"/>
      <c r="N33" s="190"/>
      <c r="O33" s="190"/>
      <c r="P33" s="190"/>
      <c r="Q33" s="190"/>
      <c r="R33" s="190"/>
      <c r="S33" s="190"/>
      <c r="T33" s="190"/>
      <c r="U33" s="190"/>
    </row>
    <row r="34" spans="1:21" s="54" customFormat="1" ht="33.75" customHeight="1" x14ac:dyDescent="0.25">
      <c r="A34" s="159" t="s">
        <v>97</v>
      </c>
      <c r="B34" s="13"/>
      <c r="C34" s="13"/>
      <c r="D34" s="13"/>
      <c r="E34" s="136"/>
      <c r="F34" s="136">
        <v>15000</v>
      </c>
      <c r="G34" s="13">
        <f>SUM(F34+G21-G29)</f>
        <v>38000</v>
      </c>
      <c r="H34" s="13">
        <f t="shared" ref="H34:T34" si="4">SUM(G34+H21-H29)</f>
        <v>61000</v>
      </c>
      <c r="I34" s="13">
        <f t="shared" si="4"/>
        <v>84000</v>
      </c>
      <c r="J34" s="13">
        <f t="shared" si="4"/>
        <v>104000</v>
      </c>
      <c r="K34" s="81">
        <f t="shared" si="4"/>
        <v>124000</v>
      </c>
      <c r="L34" s="85">
        <f t="shared" si="4"/>
        <v>144000</v>
      </c>
      <c r="M34" s="13">
        <f t="shared" si="4"/>
        <v>164000</v>
      </c>
      <c r="N34" s="13">
        <f t="shared" si="4"/>
        <v>184000</v>
      </c>
      <c r="O34" s="13">
        <f t="shared" si="4"/>
        <v>204000</v>
      </c>
      <c r="P34" s="13">
        <f t="shared" si="4"/>
        <v>224000</v>
      </c>
      <c r="Q34" s="13">
        <f t="shared" si="4"/>
        <v>260000</v>
      </c>
      <c r="R34" s="13">
        <f t="shared" si="4"/>
        <v>296000</v>
      </c>
      <c r="S34" s="13">
        <f t="shared" si="4"/>
        <v>332000</v>
      </c>
      <c r="T34" s="13">
        <f t="shared" si="4"/>
        <v>368000</v>
      </c>
      <c r="U34" s="13">
        <f t="shared" ref="U34" si="5">SUM(T34-U29)</f>
        <v>403999</v>
      </c>
    </row>
    <row r="35" spans="1:21" s="54" customFormat="1" ht="30.75" customHeight="1" x14ac:dyDescent="0.25">
      <c r="A35" s="304" t="s">
        <v>98</v>
      </c>
      <c r="B35" s="13"/>
      <c r="C35" s="13"/>
      <c r="D35" s="13"/>
      <c r="E35" s="136"/>
      <c r="F35" s="136">
        <v>115270</v>
      </c>
      <c r="G35" s="13">
        <f>SUM(F35+G22-G30)</f>
        <v>135270</v>
      </c>
      <c r="H35" s="13">
        <f t="shared" ref="H35:U35" si="6">SUM(G35+H22-H30)</f>
        <v>155270</v>
      </c>
      <c r="I35" s="13">
        <f t="shared" si="6"/>
        <v>175270</v>
      </c>
      <c r="J35" s="13">
        <f t="shared" si="6"/>
        <v>195270</v>
      </c>
      <c r="K35" s="81">
        <f t="shared" si="6"/>
        <v>215270</v>
      </c>
      <c r="L35" s="85">
        <f t="shared" si="6"/>
        <v>235270</v>
      </c>
      <c r="M35" s="13">
        <f t="shared" si="6"/>
        <v>255270</v>
      </c>
      <c r="N35" s="13">
        <f t="shared" si="6"/>
        <v>275270</v>
      </c>
      <c r="O35" s="13">
        <f t="shared" si="6"/>
        <v>295270</v>
      </c>
      <c r="P35" s="13">
        <f t="shared" si="6"/>
        <v>315270</v>
      </c>
      <c r="Q35" s="13">
        <f t="shared" si="6"/>
        <v>335270</v>
      </c>
      <c r="R35" s="13">
        <f t="shared" si="6"/>
        <v>355270</v>
      </c>
      <c r="S35" s="13">
        <f t="shared" si="6"/>
        <v>375270</v>
      </c>
      <c r="T35" s="13">
        <f t="shared" si="6"/>
        <v>395270</v>
      </c>
      <c r="U35" s="13">
        <f t="shared" si="6"/>
        <v>415269</v>
      </c>
    </row>
    <row r="36" spans="1:21" s="54" customFormat="1" ht="33.75" customHeight="1" thickBot="1" x14ac:dyDescent="0.3">
      <c r="A36" s="305" t="s">
        <v>99</v>
      </c>
      <c r="B36" s="144"/>
      <c r="C36" s="144"/>
      <c r="D36" s="144"/>
      <c r="E36" s="145"/>
      <c r="F36" s="145">
        <v>90651</v>
      </c>
      <c r="G36" s="144">
        <f t="shared" ref="G36:U36" si="7">SUM(F36+G23-G31)</f>
        <v>105651</v>
      </c>
      <c r="H36" s="144">
        <f t="shared" si="7"/>
        <v>120651</v>
      </c>
      <c r="I36" s="144">
        <f t="shared" si="7"/>
        <v>135651</v>
      </c>
      <c r="J36" s="144">
        <f t="shared" si="7"/>
        <v>150651</v>
      </c>
      <c r="K36" s="261">
        <f t="shared" si="7"/>
        <v>165651</v>
      </c>
      <c r="L36" s="185">
        <f t="shared" si="7"/>
        <v>180651</v>
      </c>
      <c r="M36" s="144">
        <f t="shared" si="7"/>
        <v>195651</v>
      </c>
      <c r="N36" s="144">
        <f t="shared" si="7"/>
        <v>210651</v>
      </c>
      <c r="O36" s="144">
        <f t="shared" si="7"/>
        <v>225651</v>
      </c>
      <c r="P36" s="144">
        <f t="shared" si="7"/>
        <v>240651</v>
      </c>
      <c r="Q36" s="144">
        <f t="shared" si="7"/>
        <v>255651</v>
      </c>
      <c r="R36" s="144">
        <f t="shared" si="7"/>
        <v>270651</v>
      </c>
      <c r="S36" s="144">
        <f t="shared" si="7"/>
        <v>285651</v>
      </c>
      <c r="T36" s="144">
        <f t="shared" si="7"/>
        <v>300651</v>
      </c>
      <c r="U36" s="144">
        <f t="shared" si="7"/>
        <v>315650</v>
      </c>
    </row>
    <row r="37" spans="1:21" s="137" customFormat="1" ht="27" customHeight="1" thickTop="1" thickBot="1" x14ac:dyDescent="0.3">
      <c r="A37" s="271" t="s">
        <v>36</v>
      </c>
      <c r="B37" s="272"/>
      <c r="C37" s="272"/>
      <c r="D37" s="272"/>
      <c r="E37" s="272"/>
      <c r="F37" s="265">
        <f>SUM(F34:F36)</f>
        <v>220921</v>
      </c>
      <c r="G37" s="265">
        <f t="shared" ref="G37:S37" si="8">SUM(G34:G35)</f>
        <v>173270</v>
      </c>
      <c r="H37" s="265">
        <f t="shared" si="8"/>
        <v>216270</v>
      </c>
      <c r="I37" s="265">
        <f t="shared" si="8"/>
        <v>259270</v>
      </c>
      <c r="J37" s="265">
        <f t="shared" si="8"/>
        <v>299270</v>
      </c>
      <c r="K37" s="266">
        <f t="shared" si="8"/>
        <v>339270</v>
      </c>
      <c r="L37" s="267">
        <f t="shared" si="8"/>
        <v>379270</v>
      </c>
      <c r="M37" s="265">
        <f t="shared" si="8"/>
        <v>419270</v>
      </c>
      <c r="N37" s="265">
        <f t="shared" si="8"/>
        <v>459270</v>
      </c>
      <c r="O37" s="265">
        <f t="shared" si="8"/>
        <v>499270</v>
      </c>
      <c r="P37" s="265">
        <f t="shared" si="8"/>
        <v>539270</v>
      </c>
      <c r="Q37" s="265">
        <f t="shared" si="8"/>
        <v>595270</v>
      </c>
      <c r="R37" s="265">
        <f t="shared" si="8"/>
        <v>651270</v>
      </c>
      <c r="S37" s="265">
        <f t="shared" si="8"/>
        <v>707270</v>
      </c>
      <c r="T37" s="265">
        <f>SUM(T34:T35)</f>
        <v>763270</v>
      </c>
      <c r="U37" s="265">
        <f>SUM(U34:U35)</f>
        <v>819268</v>
      </c>
    </row>
    <row r="38" spans="1:21" ht="15.75" thickTop="1" x14ac:dyDescent="0.2"/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1877D-6294-46B3-9C6D-BAE9290885A5}">
  <dimension ref="A1:T38"/>
  <sheetViews>
    <sheetView workbookViewId="0">
      <pane xSplit="1" ySplit="2" topLeftCell="B11" activePane="bottomRight" state="frozen"/>
      <selection pane="topRight" activeCell="B1" sqref="B1"/>
      <selection pane="bottomLeft" activeCell="A3" sqref="A3"/>
      <selection pane="bottomRight" activeCell="D27" sqref="D27"/>
    </sheetView>
  </sheetViews>
  <sheetFormatPr defaultRowHeight="15" x14ac:dyDescent="0.2"/>
  <cols>
    <col min="1" max="1" width="60.7109375" style="15" customWidth="1"/>
    <col min="2" max="3" width="12.7109375" style="15" customWidth="1"/>
    <col min="4" max="4" width="32.42578125" style="15" customWidth="1"/>
    <col min="5" max="5" width="24.7109375" style="15" customWidth="1"/>
    <col min="6" max="6" width="16.28515625" style="15" customWidth="1"/>
    <col min="7" max="7" width="20.7109375" style="15" customWidth="1"/>
    <col min="8" max="8" width="12.7109375" style="15" customWidth="1"/>
    <col min="9" max="9" width="14.140625" style="15" customWidth="1"/>
    <col min="10" max="10" width="12.42578125" style="15" customWidth="1"/>
    <col min="11" max="11" width="13.28515625" style="15" customWidth="1"/>
    <col min="12" max="12" width="13.5703125" style="15" customWidth="1"/>
    <col min="13" max="13" width="14" style="15" customWidth="1"/>
    <col min="14" max="14" width="12.85546875" style="15" customWidth="1"/>
    <col min="15" max="15" width="13.5703125" style="15" customWidth="1"/>
    <col min="16" max="16" width="14.28515625" style="15" customWidth="1"/>
    <col min="17" max="17" width="16" style="15" customWidth="1"/>
    <col min="18" max="18" width="12.42578125" style="15" customWidth="1"/>
    <col min="19" max="19" width="14.28515625" style="15" customWidth="1"/>
    <col min="20" max="20" width="11.85546875" style="15" customWidth="1"/>
    <col min="21" max="242" width="9.140625" style="15"/>
    <col min="243" max="243" width="23.140625" style="15" customWidth="1"/>
    <col min="244" max="245" width="9.140625" style="15"/>
    <col min="246" max="246" width="13" style="15" customWidth="1"/>
    <col min="247" max="247" width="29.28515625" style="15" customWidth="1"/>
    <col min="248" max="250" width="9.140625" style="15"/>
    <col min="251" max="251" width="14.7109375" style="15" customWidth="1"/>
    <col min="252" max="252" width="13.42578125" style="15" customWidth="1"/>
    <col min="253" max="253" width="12.7109375" style="15" customWidth="1"/>
    <col min="254" max="254" width="14.140625" style="15" customWidth="1"/>
    <col min="255" max="255" width="9.140625" style="15"/>
    <col min="256" max="257" width="10.140625" style="15" bestFit="1" customWidth="1"/>
    <col min="258" max="259" width="9.28515625" style="15" bestFit="1" customWidth="1"/>
    <col min="260" max="266" width="10.140625" style="15" bestFit="1" customWidth="1"/>
    <col min="267" max="267" width="9.28515625" style="15" bestFit="1" customWidth="1"/>
    <col min="268" max="269" width="10.140625" style="15" bestFit="1" customWidth="1"/>
    <col min="270" max="272" width="9.28515625" style="15" bestFit="1" customWidth="1"/>
    <col min="273" max="275" width="10.140625" style="15" bestFit="1" customWidth="1"/>
    <col min="276" max="276" width="14.140625" style="15" customWidth="1"/>
    <col min="277" max="498" width="9.140625" style="15"/>
    <col min="499" max="499" width="23.140625" style="15" customWidth="1"/>
    <col min="500" max="501" width="9.140625" style="15"/>
    <col min="502" max="502" width="13" style="15" customWidth="1"/>
    <col min="503" max="503" width="29.28515625" style="15" customWidth="1"/>
    <col min="504" max="506" width="9.140625" style="15"/>
    <col min="507" max="507" width="14.7109375" style="15" customWidth="1"/>
    <col min="508" max="508" width="13.42578125" style="15" customWidth="1"/>
    <col min="509" max="509" width="12.7109375" style="15" customWidth="1"/>
    <col min="510" max="510" width="14.140625" style="15" customWidth="1"/>
    <col min="511" max="511" width="9.140625" style="15"/>
    <col min="512" max="513" width="10.140625" style="15" bestFit="1" customWidth="1"/>
    <col min="514" max="515" width="9.28515625" style="15" bestFit="1" customWidth="1"/>
    <col min="516" max="522" width="10.140625" style="15" bestFit="1" customWidth="1"/>
    <col min="523" max="523" width="9.28515625" style="15" bestFit="1" customWidth="1"/>
    <col min="524" max="525" width="10.140625" style="15" bestFit="1" customWidth="1"/>
    <col min="526" max="528" width="9.28515625" style="15" bestFit="1" customWidth="1"/>
    <col min="529" max="531" width="10.140625" style="15" bestFit="1" customWidth="1"/>
    <col min="532" max="532" width="14.140625" style="15" customWidth="1"/>
    <col min="533" max="754" width="9.140625" style="15"/>
    <col min="755" max="755" width="23.140625" style="15" customWidth="1"/>
    <col min="756" max="757" width="9.140625" style="15"/>
    <col min="758" max="758" width="13" style="15" customWidth="1"/>
    <col min="759" max="759" width="29.28515625" style="15" customWidth="1"/>
    <col min="760" max="762" width="9.140625" style="15"/>
    <col min="763" max="763" width="14.7109375" style="15" customWidth="1"/>
    <col min="764" max="764" width="13.42578125" style="15" customWidth="1"/>
    <col min="765" max="765" width="12.7109375" style="15" customWidth="1"/>
    <col min="766" max="766" width="14.140625" style="15" customWidth="1"/>
    <col min="767" max="767" width="9.140625" style="15"/>
    <col min="768" max="769" width="10.140625" style="15" bestFit="1" customWidth="1"/>
    <col min="770" max="771" width="9.28515625" style="15" bestFit="1" customWidth="1"/>
    <col min="772" max="778" width="10.140625" style="15" bestFit="1" customWidth="1"/>
    <col min="779" max="779" width="9.28515625" style="15" bestFit="1" customWidth="1"/>
    <col min="780" max="781" width="10.140625" style="15" bestFit="1" customWidth="1"/>
    <col min="782" max="784" width="9.28515625" style="15" bestFit="1" customWidth="1"/>
    <col min="785" max="787" width="10.140625" style="15" bestFit="1" customWidth="1"/>
    <col min="788" max="788" width="14.140625" style="15" customWidth="1"/>
    <col min="789" max="1010" width="9.140625" style="15"/>
    <col min="1011" max="1011" width="23.140625" style="15" customWidth="1"/>
    <col min="1012" max="1013" width="9.140625" style="15"/>
    <col min="1014" max="1014" width="13" style="15" customWidth="1"/>
    <col min="1015" max="1015" width="29.28515625" style="15" customWidth="1"/>
    <col min="1016" max="1018" width="9.140625" style="15"/>
    <col min="1019" max="1019" width="14.7109375" style="15" customWidth="1"/>
    <col min="1020" max="1020" width="13.42578125" style="15" customWidth="1"/>
    <col min="1021" max="1021" width="12.7109375" style="15" customWidth="1"/>
    <col min="1022" max="1022" width="14.140625" style="15" customWidth="1"/>
    <col min="1023" max="1023" width="9.140625" style="15"/>
    <col min="1024" max="1025" width="10.140625" style="15" bestFit="1" customWidth="1"/>
    <col min="1026" max="1027" width="9.28515625" style="15" bestFit="1" customWidth="1"/>
    <col min="1028" max="1034" width="10.140625" style="15" bestFit="1" customWidth="1"/>
    <col min="1035" max="1035" width="9.28515625" style="15" bestFit="1" customWidth="1"/>
    <col min="1036" max="1037" width="10.140625" style="15" bestFit="1" customWidth="1"/>
    <col min="1038" max="1040" width="9.28515625" style="15" bestFit="1" customWidth="1"/>
    <col min="1041" max="1043" width="10.140625" style="15" bestFit="1" customWidth="1"/>
    <col min="1044" max="1044" width="14.140625" style="15" customWidth="1"/>
    <col min="1045" max="1266" width="9.140625" style="15"/>
    <col min="1267" max="1267" width="23.140625" style="15" customWidth="1"/>
    <col min="1268" max="1269" width="9.140625" style="15"/>
    <col min="1270" max="1270" width="13" style="15" customWidth="1"/>
    <col min="1271" max="1271" width="29.28515625" style="15" customWidth="1"/>
    <col min="1272" max="1274" width="9.140625" style="15"/>
    <col min="1275" max="1275" width="14.7109375" style="15" customWidth="1"/>
    <col min="1276" max="1276" width="13.42578125" style="15" customWidth="1"/>
    <col min="1277" max="1277" width="12.7109375" style="15" customWidth="1"/>
    <col min="1278" max="1278" width="14.140625" style="15" customWidth="1"/>
    <col min="1279" max="1279" width="9.140625" style="15"/>
    <col min="1280" max="1281" width="10.140625" style="15" bestFit="1" customWidth="1"/>
    <col min="1282" max="1283" width="9.28515625" style="15" bestFit="1" customWidth="1"/>
    <col min="1284" max="1290" width="10.140625" style="15" bestFit="1" customWidth="1"/>
    <col min="1291" max="1291" width="9.28515625" style="15" bestFit="1" customWidth="1"/>
    <col min="1292" max="1293" width="10.140625" style="15" bestFit="1" customWidth="1"/>
    <col min="1294" max="1296" width="9.28515625" style="15" bestFit="1" customWidth="1"/>
    <col min="1297" max="1299" width="10.140625" style="15" bestFit="1" customWidth="1"/>
    <col min="1300" max="1300" width="14.140625" style="15" customWidth="1"/>
    <col min="1301" max="1522" width="9.140625" style="15"/>
    <col min="1523" max="1523" width="23.140625" style="15" customWidth="1"/>
    <col min="1524" max="1525" width="9.140625" style="15"/>
    <col min="1526" max="1526" width="13" style="15" customWidth="1"/>
    <col min="1527" max="1527" width="29.28515625" style="15" customWidth="1"/>
    <col min="1528" max="1530" width="9.140625" style="15"/>
    <col min="1531" max="1531" width="14.7109375" style="15" customWidth="1"/>
    <col min="1532" max="1532" width="13.42578125" style="15" customWidth="1"/>
    <col min="1533" max="1533" width="12.7109375" style="15" customWidth="1"/>
    <col min="1534" max="1534" width="14.140625" style="15" customWidth="1"/>
    <col min="1535" max="1535" width="9.140625" style="15"/>
    <col min="1536" max="1537" width="10.140625" style="15" bestFit="1" customWidth="1"/>
    <col min="1538" max="1539" width="9.28515625" style="15" bestFit="1" customWidth="1"/>
    <col min="1540" max="1546" width="10.140625" style="15" bestFit="1" customWidth="1"/>
    <col min="1547" max="1547" width="9.28515625" style="15" bestFit="1" customWidth="1"/>
    <col min="1548" max="1549" width="10.140625" style="15" bestFit="1" customWidth="1"/>
    <col min="1550" max="1552" width="9.28515625" style="15" bestFit="1" customWidth="1"/>
    <col min="1553" max="1555" width="10.140625" style="15" bestFit="1" customWidth="1"/>
    <col min="1556" max="1556" width="14.140625" style="15" customWidth="1"/>
    <col min="1557" max="1778" width="9.140625" style="15"/>
    <col min="1779" max="1779" width="23.140625" style="15" customWidth="1"/>
    <col min="1780" max="1781" width="9.140625" style="15"/>
    <col min="1782" max="1782" width="13" style="15" customWidth="1"/>
    <col min="1783" max="1783" width="29.28515625" style="15" customWidth="1"/>
    <col min="1784" max="1786" width="9.140625" style="15"/>
    <col min="1787" max="1787" width="14.7109375" style="15" customWidth="1"/>
    <col min="1788" max="1788" width="13.42578125" style="15" customWidth="1"/>
    <col min="1789" max="1789" width="12.7109375" style="15" customWidth="1"/>
    <col min="1790" max="1790" width="14.140625" style="15" customWidth="1"/>
    <col min="1791" max="1791" width="9.140625" style="15"/>
    <col min="1792" max="1793" width="10.140625" style="15" bestFit="1" customWidth="1"/>
    <col min="1794" max="1795" width="9.28515625" style="15" bestFit="1" customWidth="1"/>
    <col min="1796" max="1802" width="10.140625" style="15" bestFit="1" customWidth="1"/>
    <col min="1803" max="1803" width="9.28515625" style="15" bestFit="1" customWidth="1"/>
    <col min="1804" max="1805" width="10.140625" style="15" bestFit="1" customWidth="1"/>
    <col min="1806" max="1808" width="9.28515625" style="15" bestFit="1" customWidth="1"/>
    <col min="1809" max="1811" width="10.140625" style="15" bestFit="1" customWidth="1"/>
    <col min="1812" max="1812" width="14.140625" style="15" customWidth="1"/>
    <col min="1813" max="2034" width="9.140625" style="15"/>
    <col min="2035" max="2035" width="23.140625" style="15" customWidth="1"/>
    <col min="2036" max="2037" width="9.140625" style="15"/>
    <col min="2038" max="2038" width="13" style="15" customWidth="1"/>
    <col min="2039" max="2039" width="29.28515625" style="15" customWidth="1"/>
    <col min="2040" max="2042" width="9.140625" style="15"/>
    <col min="2043" max="2043" width="14.7109375" style="15" customWidth="1"/>
    <col min="2044" max="2044" width="13.42578125" style="15" customWidth="1"/>
    <col min="2045" max="2045" width="12.7109375" style="15" customWidth="1"/>
    <col min="2046" max="2046" width="14.140625" style="15" customWidth="1"/>
    <col min="2047" max="2047" width="9.140625" style="15"/>
    <col min="2048" max="2049" width="10.140625" style="15" bestFit="1" customWidth="1"/>
    <col min="2050" max="2051" width="9.28515625" style="15" bestFit="1" customWidth="1"/>
    <col min="2052" max="2058" width="10.140625" style="15" bestFit="1" customWidth="1"/>
    <col min="2059" max="2059" width="9.28515625" style="15" bestFit="1" customWidth="1"/>
    <col min="2060" max="2061" width="10.140625" style="15" bestFit="1" customWidth="1"/>
    <col min="2062" max="2064" width="9.28515625" style="15" bestFit="1" customWidth="1"/>
    <col min="2065" max="2067" width="10.140625" style="15" bestFit="1" customWidth="1"/>
    <col min="2068" max="2068" width="14.140625" style="15" customWidth="1"/>
    <col min="2069" max="2290" width="9.140625" style="15"/>
    <col min="2291" max="2291" width="23.140625" style="15" customWidth="1"/>
    <col min="2292" max="2293" width="9.140625" style="15"/>
    <col min="2294" max="2294" width="13" style="15" customWidth="1"/>
    <col min="2295" max="2295" width="29.28515625" style="15" customWidth="1"/>
    <col min="2296" max="2298" width="9.140625" style="15"/>
    <col min="2299" max="2299" width="14.7109375" style="15" customWidth="1"/>
    <col min="2300" max="2300" width="13.42578125" style="15" customWidth="1"/>
    <col min="2301" max="2301" width="12.7109375" style="15" customWidth="1"/>
    <col min="2302" max="2302" width="14.140625" style="15" customWidth="1"/>
    <col min="2303" max="2303" width="9.140625" style="15"/>
    <col min="2304" max="2305" width="10.140625" style="15" bestFit="1" customWidth="1"/>
    <col min="2306" max="2307" width="9.28515625" style="15" bestFit="1" customWidth="1"/>
    <col min="2308" max="2314" width="10.140625" style="15" bestFit="1" customWidth="1"/>
    <col min="2315" max="2315" width="9.28515625" style="15" bestFit="1" customWidth="1"/>
    <col min="2316" max="2317" width="10.140625" style="15" bestFit="1" customWidth="1"/>
    <col min="2318" max="2320" width="9.28515625" style="15" bestFit="1" customWidth="1"/>
    <col min="2321" max="2323" width="10.140625" style="15" bestFit="1" customWidth="1"/>
    <col min="2324" max="2324" width="14.140625" style="15" customWidth="1"/>
    <col min="2325" max="2546" width="9.140625" style="15"/>
    <col min="2547" max="2547" width="23.140625" style="15" customWidth="1"/>
    <col min="2548" max="2549" width="9.140625" style="15"/>
    <col min="2550" max="2550" width="13" style="15" customWidth="1"/>
    <col min="2551" max="2551" width="29.28515625" style="15" customWidth="1"/>
    <col min="2552" max="2554" width="9.140625" style="15"/>
    <col min="2555" max="2555" width="14.7109375" style="15" customWidth="1"/>
    <col min="2556" max="2556" width="13.42578125" style="15" customWidth="1"/>
    <col min="2557" max="2557" width="12.7109375" style="15" customWidth="1"/>
    <col min="2558" max="2558" width="14.140625" style="15" customWidth="1"/>
    <col min="2559" max="2559" width="9.140625" style="15"/>
    <col min="2560" max="2561" width="10.140625" style="15" bestFit="1" customWidth="1"/>
    <col min="2562" max="2563" width="9.28515625" style="15" bestFit="1" customWidth="1"/>
    <col min="2564" max="2570" width="10.140625" style="15" bestFit="1" customWidth="1"/>
    <col min="2571" max="2571" width="9.28515625" style="15" bestFit="1" customWidth="1"/>
    <col min="2572" max="2573" width="10.140625" style="15" bestFit="1" customWidth="1"/>
    <col min="2574" max="2576" width="9.28515625" style="15" bestFit="1" customWidth="1"/>
    <col min="2577" max="2579" width="10.140625" style="15" bestFit="1" customWidth="1"/>
    <col min="2580" max="2580" width="14.140625" style="15" customWidth="1"/>
    <col min="2581" max="2802" width="9.140625" style="15"/>
    <col min="2803" max="2803" width="23.140625" style="15" customWidth="1"/>
    <col min="2804" max="2805" width="9.140625" style="15"/>
    <col min="2806" max="2806" width="13" style="15" customWidth="1"/>
    <col min="2807" max="2807" width="29.28515625" style="15" customWidth="1"/>
    <col min="2808" max="2810" width="9.140625" style="15"/>
    <col min="2811" max="2811" width="14.7109375" style="15" customWidth="1"/>
    <col min="2812" max="2812" width="13.42578125" style="15" customWidth="1"/>
    <col min="2813" max="2813" width="12.7109375" style="15" customWidth="1"/>
    <col min="2814" max="2814" width="14.140625" style="15" customWidth="1"/>
    <col min="2815" max="2815" width="9.140625" style="15"/>
    <col min="2816" max="2817" width="10.140625" style="15" bestFit="1" customWidth="1"/>
    <col min="2818" max="2819" width="9.28515625" style="15" bestFit="1" customWidth="1"/>
    <col min="2820" max="2826" width="10.140625" style="15" bestFit="1" customWidth="1"/>
    <col min="2827" max="2827" width="9.28515625" style="15" bestFit="1" customWidth="1"/>
    <col min="2828" max="2829" width="10.140625" style="15" bestFit="1" customWidth="1"/>
    <col min="2830" max="2832" width="9.28515625" style="15" bestFit="1" customWidth="1"/>
    <col min="2833" max="2835" width="10.140625" style="15" bestFit="1" customWidth="1"/>
    <col min="2836" max="2836" width="14.140625" style="15" customWidth="1"/>
    <col min="2837" max="3058" width="9.140625" style="15"/>
    <col min="3059" max="3059" width="23.140625" style="15" customWidth="1"/>
    <col min="3060" max="3061" width="9.140625" style="15"/>
    <col min="3062" max="3062" width="13" style="15" customWidth="1"/>
    <col min="3063" max="3063" width="29.28515625" style="15" customWidth="1"/>
    <col min="3064" max="3066" width="9.140625" style="15"/>
    <col min="3067" max="3067" width="14.7109375" style="15" customWidth="1"/>
    <col min="3068" max="3068" width="13.42578125" style="15" customWidth="1"/>
    <col min="3069" max="3069" width="12.7109375" style="15" customWidth="1"/>
    <col min="3070" max="3070" width="14.140625" style="15" customWidth="1"/>
    <col min="3071" max="3071" width="9.140625" style="15"/>
    <col min="3072" max="3073" width="10.140625" style="15" bestFit="1" customWidth="1"/>
    <col min="3074" max="3075" width="9.28515625" style="15" bestFit="1" customWidth="1"/>
    <col min="3076" max="3082" width="10.140625" style="15" bestFit="1" customWidth="1"/>
    <col min="3083" max="3083" width="9.28515625" style="15" bestFit="1" customWidth="1"/>
    <col min="3084" max="3085" width="10.140625" style="15" bestFit="1" customWidth="1"/>
    <col min="3086" max="3088" width="9.28515625" style="15" bestFit="1" customWidth="1"/>
    <col min="3089" max="3091" width="10.140625" style="15" bestFit="1" customWidth="1"/>
    <col min="3092" max="3092" width="14.140625" style="15" customWidth="1"/>
    <col min="3093" max="3314" width="9.140625" style="15"/>
    <col min="3315" max="3315" width="23.140625" style="15" customWidth="1"/>
    <col min="3316" max="3317" width="9.140625" style="15"/>
    <col min="3318" max="3318" width="13" style="15" customWidth="1"/>
    <col min="3319" max="3319" width="29.28515625" style="15" customWidth="1"/>
    <col min="3320" max="3322" width="9.140625" style="15"/>
    <col min="3323" max="3323" width="14.7109375" style="15" customWidth="1"/>
    <col min="3324" max="3324" width="13.42578125" style="15" customWidth="1"/>
    <col min="3325" max="3325" width="12.7109375" style="15" customWidth="1"/>
    <col min="3326" max="3326" width="14.140625" style="15" customWidth="1"/>
    <col min="3327" max="3327" width="9.140625" style="15"/>
    <col min="3328" max="3329" width="10.140625" style="15" bestFit="1" customWidth="1"/>
    <col min="3330" max="3331" width="9.28515625" style="15" bestFit="1" customWidth="1"/>
    <col min="3332" max="3338" width="10.140625" style="15" bestFit="1" customWidth="1"/>
    <col min="3339" max="3339" width="9.28515625" style="15" bestFit="1" customWidth="1"/>
    <col min="3340" max="3341" width="10.140625" style="15" bestFit="1" customWidth="1"/>
    <col min="3342" max="3344" width="9.28515625" style="15" bestFit="1" customWidth="1"/>
    <col min="3345" max="3347" width="10.140625" style="15" bestFit="1" customWidth="1"/>
    <col min="3348" max="3348" width="14.140625" style="15" customWidth="1"/>
    <col min="3349" max="3570" width="9.140625" style="15"/>
    <col min="3571" max="3571" width="23.140625" style="15" customWidth="1"/>
    <col min="3572" max="3573" width="9.140625" style="15"/>
    <col min="3574" max="3574" width="13" style="15" customWidth="1"/>
    <col min="3575" max="3575" width="29.28515625" style="15" customWidth="1"/>
    <col min="3576" max="3578" width="9.140625" style="15"/>
    <col min="3579" max="3579" width="14.7109375" style="15" customWidth="1"/>
    <col min="3580" max="3580" width="13.42578125" style="15" customWidth="1"/>
    <col min="3581" max="3581" width="12.7109375" style="15" customWidth="1"/>
    <col min="3582" max="3582" width="14.140625" style="15" customWidth="1"/>
    <col min="3583" max="3583" width="9.140625" style="15"/>
    <col min="3584" max="3585" width="10.140625" style="15" bestFit="1" customWidth="1"/>
    <col min="3586" max="3587" width="9.28515625" style="15" bestFit="1" customWidth="1"/>
    <col min="3588" max="3594" width="10.140625" style="15" bestFit="1" customWidth="1"/>
    <col min="3595" max="3595" width="9.28515625" style="15" bestFit="1" customWidth="1"/>
    <col min="3596" max="3597" width="10.140625" style="15" bestFit="1" customWidth="1"/>
    <col min="3598" max="3600" width="9.28515625" style="15" bestFit="1" customWidth="1"/>
    <col min="3601" max="3603" width="10.140625" style="15" bestFit="1" customWidth="1"/>
    <col min="3604" max="3604" width="14.140625" style="15" customWidth="1"/>
    <col min="3605" max="3826" width="9.140625" style="15"/>
    <col min="3827" max="3827" width="23.140625" style="15" customWidth="1"/>
    <col min="3828" max="3829" width="9.140625" style="15"/>
    <col min="3830" max="3830" width="13" style="15" customWidth="1"/>
    <col min="3831" max="3831" width="29.28515625" style="15" customWidth="1"/>
    <col min="3832" max="3834" width="9.140625" style="15"/>
    <col min="3835" max="3835" width="14.7109375" style="15" customWidth="1"/>
    <col min="3836" max="3836" width="13.42578125" style="15" customWidth="1"/>
    <col min="3837" max="3837" width="12.7109375" style="15" customWidth="1"/>
    <col min="3838" max="3838" width="14.140625" style="15" customWidth="1"/>
    <col min="3839" max="3839" width="9.140625" style="15"/>
    <col min="3840" max="3841" width="10.140625" style="15" bestFit="1" customWidth="1"/>
    <col min="3842" max="3843" width="9.28515625" style="15" bestFit="1" customWidth="1"/>
    <col min="3844" max="3850" width="10.140625" style="15" bestFit="1" customWidth="1"/>
    <col min="3851" max="3851" width="9.28515625" style="15" bestFit="1" customWidth="1"/>
    <col min="3852" max="3853" width="10.140625" style="15" bestFit="1" customWidth="1"/>
    <col min="3854" max="3856" width="9.28515625" style="15" bestFit="1" customWidth="1"/>
    <col min="3857" max="3859" width="10.140625" style="15" bestFit="1" customWidth="1"/>
    <col min="3860" max="3860" width="14.140625" style="15" customWidth="1"/>
    <col min="3861" max="4082" width="9.140625" style="15"/>
    <col min="4083" max="4083" width="23.140625" style="15" customWidth="1"/>
    <col min="4084" max="4085" width="9.140625" style="15"/>
    <col min="4086" max="4086" width="13" style="15" customWidth="1"/>
    <col min="4087" max="4087" width="29.28515625" style="15" customWidth="1"/>
    <col min="4088" max="4090" width="9.140625" style="15"/>
    <col min="4091" max="4091" width="14.7109375" style="15" customWidth="1"/>
    <col min="4092" max="4092" width="13.42578125" style="15" customWidth="1"/>
    <col min="4093" max="4093" width="12.7109375" style="15" customWidth="1"/>
    <col min="4094" max="4094" width="14.140625" style="15" customWidth="1"/>
    <col min="4095" max="4095" width="9.140625" style="15"/>
    <col min="4096" max="4097" width="10.140625" style="15" bestFit="1" customWidth="1"/>
    <col min="4098" max="4099" width="9.28515625" style="15" bestFit="1" customWidth="1"/>
    <col min="4100" max="4106" width="10.140625" style="15" bestFit="1" customWidth="1"/>
    <col min="4107" max="4107" width="9.28515625" style="15" bestFit="1" customWidth="1"/>
    <col min="4108" max="4109" width="10.140625" style="15" bestFit="1" customWidth="1"/>
    <col min="4110" max="4112" width="9.28515625" style="15" bestFit="1" customWidth="1"/>
    <col min="4113" max="4115" width="10.140625" style="15" bestFit="1" customWidth="1"/>
    <col min="4116" max="4116" width="14.140625" style="15" customWidth="1"/>
    <col min="4117" max="4338" width="9.140625" style="15"/>
    <col min="4339" max="4339" width="23.140625" style="15" customWidth="1"/>
    <col min="4340" max="4341" width="9.140625" style="15"/>
    <col min="4342" max="4342" width="13" style="15" customWidth="1"/>
    <col min="4343" max="4343" width="29.28515625" style="15" customWidth="1"/>
    <col min="4344" max="4346" width="9.140625" style="15"/>
    <col min="4347" max="4347" width="14.7109375" style="15" customWidth="1"/>
    <col min="4348" max="4348" width="13.42578125" style="15" customWidth="1"/>
    <col min="4349" max="4349" width="12.7109375" style="15" customWidth="1"/>
    <col min="4350" max="4350" width="14.140625" style="15" customWidth="1"/>
    <col min="4351" max="4351" width="9.140625" style="15"/>
    <col min="4352" max="4353" width="10.140625" style="15" bestFit="1" customWidth="1"/>
    <col min="4354" max="4355" width="9.28515625" style="15" bestFit="1" customWidth="1"/>
    <col min="4356" max="4362" width="10.140625" style="15" bestFit="1" customWidth="1"/>
    <col min="4363" max="4363" width="9.28515625" style="15" bestFit="1" customWidth="1"/>
    <col min="4364" max="4365" width="10.140625" style="15" bestFit="1" customWidth="1"/>
    <col min="4366" max="4368" width="9.28515625" style="15" bestFit="1" customWidth="1"/>
    <col min="4369" max="4371" width="10.140625" style="15" bestFit="1" customWidth="1"/>
    <col min="4372" max="4372" width="14.140625" style="15" customWidth="1"/>
    <col min="4373" max="4594" width="9.140625" style="15"/>
    <col min="4595" max="4595" width="23.140625" style="15" customWidth="1"/>
    <col min="4596" max="4597" width="9.140625" style="15"/>
    <col min="4598" max="4598" width="13" style="15" customWidth="1"/>
    <col min="4599" max="4599" width="29.28515625" style="15" customWidth="1"/>
    <col min="4600" max="4602" width="9.140625" style="15"/>
    <col min="4603" max="4603" width="14.7109375" style="15" customWidth="1"/>
    <col min="4604" max="4604" width="13.42578125" style="15" customWidth="1"/>
    <col min="4605" max="4605" width="12.7109375" style="15" customWidth="1"/>
    <col min="4606" max="4606" width="14.140625" style="15" customWidth="1"/>
    <col min="4607" max="4607" width="9.140625" style="15"/>
    <col min="4608" max="4609" width="10.140625" style="15" bestFit="1" customWidth="1"/>
    <col min="4610" max="4611" width="9.28515625" style="15" bestFit="1" customWidth="1"/>
    <col min="4612" max="4618" width="10.140625" style="15" bestFit="1" customWidth="1"/>
    <col min="4619" max="4619" width="9.28515625" style="15" bestFit="1" customWidth="1"/>
    <col min="4620" max="4621" width="10.140625" style="15" bestFit="1" customWidth="1"/>
    <col min="4622" max="4624" width="9.28515625" style="15" bestFit="1" customWidth="1"/>
    <col min="4625" max="4627" width="10.140625" style="15" bestFit="1" customWidth="1"/>
    <col min="4628" max="4628" width="14.140625" style="15" customWidth="1"/>
    <col min="4629" max="4850" width="9.140625" style="15"/>
    <col min="4851" max="4851" width="23.140625" style="15" customWidth="1"/>
    <col min="4852" max="4853" width="9.140625" style="15"/>
    <col min="4854" max="4854" width="13" style="15" customWidth="1"/>
    <col min="4855" max="4855" width="29.28515625" style="15" customWidth="1"/>
    <col min="4856" max="4858" width="9.140625" style="15"/>
    <col min="4859" max="4859" width="14.7109375" style="15" customWidth="1"/>
    <col min="4860" max="4860" width="13.42578125" style="15" customWidth="1"/>
    <col min="4861" max="4861" width="12.7109375" style="15" customWidth="1"/>
    <col min="4862" max="4862" width="14.140625" style="15" customWidth="1"/>
    <col min="4863" max="4863" width="9.140625" style="15"/>
    <col min="4864" max="4865" width="10.140625" style="15" bestFit="1" customWidth="1"/>
    <col min="4866" max="4867" width="9.28515625" style="15" bestFit="1" customWidth="1"/>
    <col min="4868" max="4874" width="10.140625" style="15" bestFit="1" customWidth="1"/>
    <col min="4875" max="4875" width="9.28515625" style="15" bestFit="1" customWidth="1"/>
    <col min="4876" max="4877" width="10.140625" style="15" bestFit="1" customWidth="1"/>
    <col min="4878" max="4880" width="9.28515625" style="15" bestFit="1" customWidth="1"/>
    <col min="4881" max="4883" width="10.140625" style="15" bestFit="1" customWidth="1"/>
    <col min="4884" max="4884" width="14.140625" style="15" customWidth="1"/>
    <col min="4885" max="5106" width="9.140625" style="15"/>
    <col min="5107" max="5107" width="23.140625" style="15" customWidth="1"/>
    <col min="5108" max="5109" width="9.140625" style="15"/>
    <col min="5110" max="5110" width="13" style="15" customWidth="1"/>
    <col min="5111" max="5111" width="29.28515625" style="15" customWidth="1"/>
    <col min="5112" max="5114" width="9.140625" style="15"/>
    <col min="5115" max="5115" width="14.7109375" style="15" customWidth="1"/>
    <col min="5116" max="5116" width="13.42578125" style="15" customWidth="1"/>
    <col min="5117" max="5117" width="12.7109375" style="15" customWidth="1"/>
    <col min="5118" max="5118" width="14.140625" style="15" customWidth="1"/>
    <col min="5119" max="5119" width="9.140625" style="15"/>
    <col min="5120" max="5121" width="10.140625" style="15" bestFit="1" customWidth="1"/>
    <col min="5122" max="5123" width="9.28515625" style="15" bestFit="1" customWidth="1"/>
    <col min="5124" max="5130" width="10.140625" style="15" bestFit="1" customWidth="1"/>
    <col min="5131" max="5131" width="9.28515625" style="15" bestFit="1" customWidth="1"/>
    <col min="5132" max="5133" width="10.140625" style="15" bestFit="1" customWidth="1"/>
    <col min="5134" max="5136" width="9.28515625" style="15" bestFit="1" customWidth="1"/>
    <col min="5137" max="5139" width="10.140625" style="15" bestFit="1" customWidth="1"/>
    <col min="5140" max="5140" width="14.140625" style="15" customWidth="1"/>
    <col min="5141" max="5362" width="9.140625" style="15"/>
    <col min="5363" max="5363" width="23.140625" style="15" customWidth="1"/>
    <col min="5364" max="5365" width="9.140625" style="15"/>
    <col min="5366" max="5366" width="13" style="15" customWidth="1"/>
    <col min="5367" max="5367" width="29.28515625" style="15" customWidth="1"/>
    <col min="5368" max="5370" width="9.140625" style="15"/>
    <col min="5371" max="5371" width="14.7109375" style="15" customWidth="1"/>
    <col min="5372" max="5372" width="13.42578125" style="15" customWidth="1"/>
    <col min="5373" max="5373" width="12.7109375" style="15" customWidth="1"/>
    <col min="5374" max="5374" width="14.140625" style="15" customWidth="1"/>
    <col min="5375" max="5375" width="9.140625" style="15"/>
    <col min="5376" max="5377" width="10.140625" style="15" bestFit="1" customWidth="1"/>
    <col min="5378" max="5379" width="9.28515625" style="15" bestFit="1" customWidth="1"/>
    <col min="5380" max="5386" width="10.140625" style="15" bestFit="1" customWidth="1"/>
    <col min="5387" max="5387" width="9.28515625" style="15" bestFit="1" customWidth="1"/>
    <col min="5388" max="5389" width="10.140625" style="15" bestFit="1" customWidth="1"/>
    <col min="5390" max="5392" width="9.28515625" style="15" bestFit="1" customWidth="1"/>
    <col min="5393" max="5395" width="10.140625" style="15" bestFit="1" customWidth="1"/>
    <col min="5396" max="5396" width="14.140625" style="15" customWidth="1"/>
    <col min="5397" max="5618" width="9.140625" style="15"/>
    <col min="5619" max="5619" width="23.140625" style="15" customWidth="1"/>
    <col min="5620" max="5621" width="9.140625" style="15"/>
    <col min="5622" max="5622" width="13" style="15" customWidth="1"/>
    <col min="5623" max="5623" width="29.28515625" style="15" customWidth="1"/>
    <col min="5624" max="5626" width="9.140625" style="15"/>
    <col min="5627" max="5627" width="14.7109375" style="15" customWidth="1"/>
    <col min="5628" max="5628" width="13.42578125" style="15" customWidth="1"/>
    <col min="5629" max="5629" width="12.7109375" style="15" customWidth="1"/>
    <col min="5630" max="5630" width="14.140625" style="15" customWidth="1"/>
    <col min="5631" max="5631" width="9.140625" style="15"/>
    <col min="5632" max="5633" width="10.140625" style="15" bestFit="1" customWidth="1"/>
    <col min="5634" max="5635" width="9.28515625" style="15" bestFit="1" customWidth="1"/>
    <col min="5636" max="5642" width="10.140625" style="15" bestFit="1" customWidth="1"/>
    <col min="5643" max="5643" width="9.28515625" style="15" bestFit="1" customWidth="1"/>
    <col min="5644" max="5645" width="10.140625" style="15" bestFit="1" customWidth="1"/>
    <col min="5646" max="5648" width="9.28515625" style="15" bestFit="1" customWidth="1"/>
    <col min="5649" max="5651" width="10.140625" style="15" bestFit="1" customWidth="1"/>
    <col min="5652" max="5652" width="14.140625" style="15" customWidth="1"/>
    <col min="5653" max="5874" width="9.140625" style="15"/>
    <col min="5875" max="5875" width="23.140625" style="15" customWidth="1"/>
    <col min="5876" max="5877" width="9.140625" style="15"/>
    <col min="5878" max="5878" width="13" style="15" customWidth="1"/>
    <col min="5879" max="5879" width="29.28515625" style="15" customWidth="1"/>
    <col min="5880" max="5882" width="9.140625" style="15"/>
    <col min="5883" max="5883" width="14.7109375" style="15" customWidth="1"/>
    <col min="5884" max="5884" width="13.42578125" style="15" customWidth="1"/>
    <col min="5885" max="5885" width="12.7109375" style="15" customWidth="1"/>
    <col min="5886" max="5886" width="14.140625" style="15" customWidth="1"/>
    <col min="5887" max="5887" width="9.140625" style="15"/>
    <col min="5888" max="5889" width="10.140625" style="15" bestFit="1" customWidth="1"/>
    <col min="5890" max="5891" width="9.28515625" style="15" bestFit="1" customWidth="1"/>
    <col min="5892" max="5898" width="10.140625" style="15" bestFit="1" customWidth="1"/>
    <col min="5899" max="5899" width="9.28515625" style="15" bestFit="1" customWidth="1"/>
    <col min="5900" max="5901" width="10.140625" style="15" bestFit="1" customWidth="1"/>
    <col min="5902" max="5904" width="9.28515625" style="15" bestFit="1" customWidth="1"/>
    <col min="5905" max="5907" width="10.140625" style="15" bestFit="1" customWidth="1"/>
    <col min="5908" max="5908" width="14.140625" style="15" customWidth="1"/>
    <col min="5909" max="6130" width="9.140625" style="15"/>
    <col min="6131" max="6131" width="23.140625" style="15" customWidth="1"/>
    <col min="6132" max="6133" width="9.140625" style="15"/>
    <col min="6134" max="6134" width="13" style="15" customWidth="1"/>
    <col min="6135" max="6135" width="29.28515625" style="15" customWidth="1"/>
    <col min="6136" max="6138" width="9.140625" style="15"/>
    <col min="6139" max="6139" width="14.7109375" style="15" customWidth="1"/>
    <col min="6140" max="6140" width="13.42578125" style="15" customWidth="1"/>
    <col min="6141" max="6141" width="12.7109375" style="15" customWidth="1"/>
    <col min="6142" max="6142" width="14.140625" style="15" customWidth="1"/>
    <col min="6143" max="6143" width="9.140625" style="15"/>
    <col min="6144" max="6145" width="10.140625" style="15" bestFit="1" customWidth="1"/>
    <col min="6146" max="6147" width="9.28515625" style="15" bestFit="1" customWidth="1"/>
    <col min="6148" max="6154" width="10.140625" style="15" bestFit="1" customWidth="1"/>
    <col min="6155" max="6155" width="9.28515625" style="15" bestFit="1" customWidth="1"/>
    <col min="6156" max="6157" width="10.140625" style="15" bestFit="1" customWidth="1"/>
    <col min="6158" max="6160" width="9.28515625" style="15" bestFit="1" customWidth="1"/>
    <col min="6161" max="6163" width="10.140625" style="15" bestFit="1" customWidth="1"/>
    <col min="6164" max="6164" width="14.140625" style="15" customWidth="1"/>
    <col min="6165" max="6386" width="9.140625" style="15"/>
    <col min="6387" max="6387" width="23.140625" style="15" customWidth="1"/>
    <col min="6388" max="6389" width="9.140625" style="15"/>
    <col min="6390" max="6390" width="13" style="15" customWidth="1"/>
    <col min="6391" max="6391" width="29.28515625" style="15" customWidth="1"/>
    <col min="6392" max="6394" width="9.140625" style="15"/>
    <col min="6395" max="6395" width="14.7109375" style="15" customWidth="1"/>
    <col min="6396" max="6396" width="13.42578125" style="15" customWidth="1"/>
    <col min="6397" max="6397" width="12.7109375" style="15" customWidth="1"/>
    <col min="6398" max="6398" width="14.140625" style="15" customWidth="1"/>
    <col min="6399" max="6399" width="9.140625" style="15"/>
    <col min="6400" max="6401" width="10.140625" style="15" bestFit="1" customWidth="1"/>
    <col min="6402" max="6403" width="9.28515625" style="15" bestFit="1" customWidth="1"/>
    <col min="6404" max="6410" width="10.140625" style="15" bestFit="1" customWidth="1"/>
    <col min="6411" max="6411" width="9.28515625" style="15" bestFit="1" customWidth="1"/>
    <col min="6412" max="6413" width="10.140625" style="15" bestFit="1" customWidth="1"/>
    <col min="6414" max="6416" width="9.28515625" style="15" bestFit="1" customWidth="1"/>
    <col min="6417" max="6419" width="10.140625" style="15" bestFit="1" customWidth="1"/>
    <col min="6420" max="6420" width="14.140625" style="15" customWidth="1"/>
    <col min="6421" max="6642" width="9.140625" style="15"/>
    <col min="6643" max="6643" width="23.140625" style="15" customWidth="1"/>
    <col min="6644" max="6645" width="9.140625" style="15"/>
    <col min="6646" max="6646" width="13" style="15" customWidth="1"/>
    <col min="6647" max="6647" width="29.28515625" style="15" customWidth="1"/>
    <col min="6648" max="6650" width="9.140625" style="15"/>
    <col min="6651" max="6651" width="14.7109375" style="15" customWidth="1"/>
    <col min="6652" max="6652" width="13.42578125" style="15" customWidth="1"/>
    <col min="6653" max="6653" width="12.7109375" style="15" customWidth="1"/>
    <col min="6654" max="6654" width="14.140625" style="15" customWidth="1"/>
    <col min="6655" max="6655" width="9.140625" style="15"/>
    <col min="6656" max="6657" width="10.140625" style="15" bestFit="1" customWidth="1"/>
    <col min="6658" max="6659" width="9.28515625" style="15" bestFit="1" customWidth="1"/>
    <col min="6660" max="6666" width="10.140625" style="15" bestFit="1" customWidth="1"/>
    <col min="6667" max="6667" width="9.28515625" style="15" bestFit="1" customWidth="1"/>
    <col min="6668" max="6669" width="10.140625" style="15" bestFit="1" customWidth="1"/>
    <col min="6670" max="6672" width="9.28515625" style="15" bestFit="1" customWidth="1"/>
    <col min="6673" max="6675" width="10.140625" style="15" bestFit="1" customWidth="1"/>
    <col min="6676" max="6676" width="14.140625" style="15" customWidth="1"/>
    <col min="6677" max="6898" width="9.140625" style="15"/>
    <col min="6899" max="6899" width="23.140625" style="15" customWidth="1"/>
    <col min="6900" max="6901" width="9.140625" style="15"/>
    <col min="6902" max="6902" width="13" style="15" customWidth="1"/>
    <col min="6903" max="6903" width="29.28515625" style="15" customWidth="1"/>
    <col min="6904" max="6906" width="9.140625" style="15"/>
    <col min="6907" max="6907" width="14.7109375" style="15" customWidth="1"/>
    <col min="6908" max="6908" width="13.42578125" style="15" customWidth="1"/>
    <col min="6909" max="6909" width="12.7109375" style="15" customWidth="1"/>
    <col min="6910" max="6910" width="14.140625" style="15" customWidth="1"/>
    <col min="6911" max="6911" width="9.140625" style="15"/>
    <col min="6912" max="6913" width="10.140625" style="15" bestFit="1" customWidth="1"/>
    <col min="6914" max="6915" width="9.28515625" style="15" bestFit="1" customWidth="1"/>
    <col min="6916" max="6922" width="10.140625" style="15" bestFit="1" customWidth="1"/>
    <col min="6923" max="6923" width="9.28515625" style="15" bestFit="1" customWidth="1"/>
    <col min="6924" max="6925" width="10.140625" style="15" bestFit="1" customWidth="1"/>
    <col min="6926" max="6928" width="9.28515625" style="15" bestFit="1" customWidth="1"/>
    <col min="6929" max="6931" width="10.140625" style="15" bestFit="1" customWidth="1"/>
    <col min="6932" max="6932" width="14.140625" style="15" customWidth="1"/>
    <col min="6933" max="7154" width="9.140625" style="15"/>
    <col min="7155" max="7155" width="23.140625" style="15" customWidth="1"/>
    <col min="7156" max="7157" width="9.140625" style="15"/>
    <col min="7158" max="7158" width="13" style="15" customWidth="1"/>
    <col min="7159" max="7159" width="29.28515625" style="15" customWidth="1"/>
    <col min="7160" max="7162" width="9.140625" style="15"/>
    <col min="7163" max="7163" width="14.7109375" style="15" customWidth="1"/>
    <col min="7164" max="7164" width="13.42578125" style="15" customWidth="1"/>
    <col min="7165" max="7165" width="12.7109375" style="15" customWidth="1"/>
    <col min="7166" max="7166" width="14.140625" style="15" customWidth="1"/>
    <col min="7167" max="7167" width="9.140625" style="15"/>
    <col min="7168" max="7169" width="10.140625" style="15" bestFit="1" customWidth="1"/>
    <col min="7170" max="7171" width="9.28515625" style="15" bestFit="1" customWidth="1"/>
    <col min="7172" max="7178" width="10.140625" style="15" bestFit="1" customWidth="1"/>
    <col min="7179" max="7179" width="9.28515625" style="15" bestFit="1" customWidth="1"/>
    <col min="7180" max="7181" width="10.140625" style="15" bestFit="1" customWidth="1"/>
    <col min="7182" max="7184" width="9.28515625" style="15" bestFit="1" customWidth="1"/>
    <col min="7185" max="7187" width="10.140625" style="15" bestFit="1" customWidth="1"/>
    <col min="7188" max="7188" width="14.140625" style="15" customWidth="1"/>
    <col min="7189" max="7410" width="9.140625" style="15"/>
    <col min="7411" max="7411" width="23.140625" style="15" customWidth="1"/>
    <col min="7412" max="7413" width="9.140625" style="15"/>
    <col min="7414" max="7414" width="13" style="15" customWidth="1"/>
    <col min="7415" max="7415" width="29.28515625" style="15" customWidth="1"/>
    <col min="7416" max="7418" width="9.140625" style="15"/>
    <col min="7419" max="7419" width="14.7109375" style="15" customWidth="1"/>
    <col min="7420" max="7420" width="13.42578125" style="15" customWidth="1"/>
    <col min="7421" max="7421" width="12.7109375" style="15" customWidth="1"/>
    <col min="7422" max="7422" width="14.140625" style="15" customWidth="1"/>
    <col min="7423" max="7423" width="9.140625" style="15"/>
    <col min="7424" max="7425" width="10.140625" style="15" bestFit="1" customWidth="1"/>
    <col min="7426" max="7427" width="9.28515625" style="15" bestFit="1" customWidth="1"/>
    <col min="7428" max="7434" width="10.140625" style="15" bestFit="1" customWidth="1"/>
    <col min="7435" max="7435" width="9.28515625" style="15" bestFit="1" customWidth="1"/>
    <col min="7436" max="7437" width="10.140625" style="15" bestFit="1" customWidth="1"/>
    <col min="7438" max="7440" width="9.28515625" style="15" bestFit="1" customWidth="1"/>
    <col min="7441" max="7443" width="10.140625" style="15" bestFit="1" customWidth="1"/>
    <col min="7444" max="7444" width="14.140625" style="15" customWidth="1"/>
    <col min="7445" max="7666" width="9.140625" style="15"/>
    <col min="7667" max="7667" width="23.140625" style="15" customWidth="1"/>
    <col min="7668" max="7669" width="9.140625" style="15"/>
    <col min="7670" max="7670" width="13" style="15" customWidth="1"/>
    <col min="7671" max="7671" width="29.28515625" style="15" customWidth="1"/>
    <col min="7672" max="7674" width="9.140625" style="15"/>
    <col min="7675" max="7675" width="14.7109375" style="15" customWidth="1"/>
    <col min="7676" max="7676" width="13.42578125" style="15" customWidth="1"/>
    <col min="7677" max="7677" width="12.7109375" style="15" customWidth="1"/>
    <col min="7678" max="7678" width="14.140625" style="15" customWidth="1"/>
    <col min="7679" max="7679" width="9.140625" style="15"/>
    <col min="7680" max="7681" width="10.140625" style="15" bestFit="1" customWidth="1"/>
    <col min="7682" max="7683" width="9.28515625" style="15" bestFit="1" customWidth="1"/>
    <col min="7684" max="7690" width="10.140625" style="15" bestFit="1" customWidth="1"/>
    <col min="7691" max="7691" width="9.28515625" style="15" bestFit="1" customWidth="1"/>
    <col min="7692" max="7693" width="10.140625" style="15" bestFit="1" customWidth="1"/>
    <col min="7694" max="7696" width="9.28515625" style="15" bestFit="1" customWidth="1"/>
    <col min="7697" max="7699" width="10.140625" style="15" bestFit="1" customWidth="1"/>
    <col min="7700" max="7700" width="14.140625" style="15" customWidth="1"/>
    <col min="7701" max="7922" width="9.140625" style="15"/>
    <col min="7923" max="7923" width="23.140625" style="15" customWidth="1"/>
    <col min="7924" max="7925" width="9.140625" style="15"/>
    <col min="7926" max="7926" width="13" style="15" customWidth="1"/>
    <col min="7927" max="7927" width="29.28515625" style="15" customWidth="1"/>
    <col min="7928" max="7930" width="9.140625" style="15"/>
    <col min="7931" max="7931" width="14.7109375" style="15" customWidth="1"/>
    <col min="7932" max="7932" width="13.42578125" style="15" customWidth="1"/>
    <col min="7933" max="7933" width="12.7109375" style="15" customWidth="1"/>
    <col min="7934" max="7934" width="14.140625" style="15" customWidth="1"/>
    <col min="7935" max="7935" width="9.140625" style="15"/>
    <col min="7936" max="7937" width="10.140625" style="15" bestFit="1" customWidth="1"/>
    <col min="7938" max="7939" width="9.28515625" style="15" bestFit="1" customWidth="1"/>
    <col min="7940" max="7946" width="10.140625" style="15" bestFit="1" customWidth="1"/>
    <col min="7947" max="7947" width="9.28515625" style="15" bestFit="1" customWidth="1"/>
    <col min="7948" max="7949" width="10.140625" style="15" bestFit="1" customWidth="1"/>
    <col min="7950" max="7952" width="9.28515625" style="15" bestFit="1" customWidth="1"/>
    <col min="7953" max="7955" width="10.140625" style="15" bestFit="1" customWidth="1"/>
    <col min="7956" max="7956" width="14.140625" style="15" customWidth="1"/>
    <col min="7957" max="8178" width="9.140625" style="15"/>
    <col min="8179" max="8179" width="23.140625" style="15" customWidth="1"/>
    <col min="8180" max="8181" width="9.140625" style="15"/>
    <col min="8182" max="8182" width="13" style="15" customWidth="1"/>
    <col min="8183" max="8183" width="29.28515625" style="15" customWidth="1"/>
    <col min="8184" max="8186" width="9.140625" style="15"/>
    <col min="8187" max="8187" width="14.7109375" style="15" customWidth="1"/>
    <col min="8188" max="8188" width="13.42578125" style="15" customWidth="1"/>
    <col min="8189" max="8189" width="12.7109375" style="15" customWidth="1"/>
    <col min="8190" max="8190" width="14.140625" style="15" customWidth="1"/>
    <col min="8191" max="8191" width="9.140625" style="15"/>
    <col min="8192" max="8193" width="10.140625" style="15" bestFit="1" customWidth="1"/>
    <col min="8194" max="8195" width="9.28515625" style="15" bestFit="1" customWidth="1"/>
    <col min="8196" max="8202" width="10.140625" style="15" bestFit="1" customWidth="1"/>
    <col min="8203" max="8203" width="9.28515625" style="15" bestFit="1" customWidth="1"/>
    <col min="8204" max="8205" width="10.140625" style="15" bestFit="1" customWidth="1"/>
    <col min="8206" max="8208" width="9.28515625" style="15" bestFit="1" customWidth="1"/>
    <col min="8209" max="8211" width="10.140625" style="15" bestFit="1" customWidth="1"/>
    <col min="8212" max="8212" width="14.140625" style="15" customWidth="1"/>
    <col min="8213" max="8434" width="9.140625" style="15"/>
    <col min="8435" max="8435" width="23.140625" style="15" customWidth="1"/>
    <col min="8436" max="8437" width="9.140625" style="15"/>
    <col min="8438" max="8438" width="13" style="15" customWidth="1"/>
    <col min="8439" max="8439" width="29.28515625" style="15" customWidth="1"/>
    <col min="8440" max="8442" width="9.140625" style="15"/>
    <col min="8443" max="8443" width="14.7109375" style="15" customWidth="1"/>
    <col min="8444" max="8444" width="13.42578125" style="15" customWidth="1"/>
    <col min="8445" max="8445" width="12.7109375" style="15" customWidth="1"/>
    <col min="8446" max="8446" width="14.140625" style="15" customWidth="1"/>
    <col min="8447" max="8447" width="9.140625" style="15"/>
    <col min="8448" max="8449" width="10.140625" style="15" bestFit="1" customWidth="1"/>
    <col min="8450" max="8451" width="9.28515625" style="15" bestFit="1" customWidth="1"/>
    <col min="8452" max="8458" width="10.140625" style="15" bestFit="1" customWidth="1"/>
    <col min="8459" max="8459" width="9.28515625" style="15" bestFit="1" customWidth="1"/>
    <col min="8460" max="8461" width="10.140625" style="15" bestFit="1" customWidth="1"/>
    <col min="8462" max="8464" width="9.28515625" style="15" bestFit="1" customWidth="1"/>
    <col min="8465" max="8467" width="10.140625" style="15" bestFit="1" customWidth="1"/>
    <col min="8468" max="8468" width="14.140625" style="15" customWidth="1"/>
    <col min="8469" max="8690" width="9.140625" style="15"/>
    <col min="8691" max="8691" width="23.140625" style="15" customWidth="1"/>
    <col min="8692" max="8693" width="9.140625" style="15"/>
    <col min="8694" max="8694" width="13" style="15" customWidth="1"/>
    <col min="8695" max="8695" width="29.28515625" style="15" customWidth="1"/>
    <col min="8696" max="8698" width="9.140625" style="15"/>
    <col min="8699" max="8699" width="14.7109375" style="15" customWidth="1"/>
    <col min="8700" max="8700" width="13.42578125" style="15" customWidth="1"/>
    <col min="8701" max="8701" width="12.7109375" style="15" customWidth="1"/>
    <col min="8702" max="8702" width="14.140625" style="15" customWidth="1"/>
    <col min="8703" max="8703" width="9.140625" style="15"/>
    <col min="8704" max="8705" width="10.140625" style="15" bestFit="1" customWidth="1"/>
    <col min="8706" max="8707" width="9.28515625" style="15" bestFit="1" customWidth="1"/>
    <col min="8708" max="8714" width="10.140625" style="15" bestFit="1" customWidth="1"/>
    <col min="8715" max="8715" width="9.28515625" style="15" bestFit="1" customWidth="1"/>
    <col min="8716" max="8717" width="10.140625" style="15" bestFit="1" customWidth="1"/>
    <col min="8718" max="8720" width="9.28515625" style="15" bestFit="1" customWidth="1"/>
    <col min="8721" max="8723" width="10.140625" style="15" bestFit="1" customWidth="1"/>
    <col min="8724" max="8724" width="14.140625" style="15" customWidth="1"/>
    <col min="8725" max="8946" width="9.140625" style="15"/>
    <col min="8947" max="8947" width="23.140625" style="15" customWidth="1"/>
    <col min="8948" max="8949" width="9.140625" style="15"/>
    <col min="8950" max="8950" width="13" style="15" customWidth="1"/>
    <col min="8951" max="8951" width="29.28515625" style="15" customWidth="1"/>
    <col min="8952" max="8954" width="9.140625" style="15"/>
    <col min="8955" max="8955" width="14.7109375" style="15" customWidth="1"/>
    <col min="8956" max="8956" width="13.42578125" style="15" customWidth="1"/>
    <col min="8957" max="8957" width="12.7109375" style="15" customWidth="1"/>
    <col min="8958" max="8958" width="14.140625" style="15" customWidth="1"/>
    <col min="8959" max="8959" width="9.140625" style="15"/>
    <col min="8960" max="8961" width="10.140625" style="15" bestFit="1" customWidth="1"/>
    <col min="8962" max="8963" width="9.28515625" style="15" bestFit="1" customWidth="1"/>
    <col min="8964" max="8970" width="10.140625" style="15" bestFit="1" customWidth="1"/>
    <col min="8971" max="8971" width="9.28515625" style="15" bestFit="1" customWidth="1"/>
    <col min="8972" max="8973" width="10.140625" style="15" bestFit="1" customWidth="1"/>
    <col min="8974" max="8976" width="9.28515625" style="15" bestFit="1" customWidth="1"/>
    <col min="8977" max="8979" width="10.140625" style="15" bestFit="1" customWidth="1"/>
    <col min="8980" max="8980" width="14.140625" style="15" customWidth="1"/>
    <col min="8981" max="9202" width="9.140625" style="15"/>
    <col min="9203" max="9203" width="23.140625" style="15" customWidth="1"/>
    <col min="9204" max="9205" width="9.140625" style="15"/>
    <col min="9206" max="9206" width="13" style="15" customWidth="1"/>
    <col min="9207" max="9207" width="29.28515625" style="15" customWidth="1"/>
    <col min="9208" max="9210" width="9.140625" style="15"/>
    <col min="9211" max="9211" width="14.7109375" style="15" customWidth="1"/>
    <col min="9212" max="9212" width="13.42578125" style="15" customWidth="1"/>
    <col min="9213" max="9213" width="12.7109375" style="15" customWidth="1"/>
    <col min="9214" max="9214" width="14.140625" style="15" customWidth="1"/>
    <col min="9215" max="9215" width="9.140625" style="15"/>
    <col min="9216" max="9217" width="10.140625" style="15" bestFit="1" customWidth="1"/>
    <col min="9218" max="9219" width="9.28515625" style="15" bestFit="1" customWidth="1"/>
    <col min="9220" max="9226" width="10.140625" style="15" bestFit="1" customWidth="1"/>
    <col min="9227" max="9227" width="9.28515625" style="15" bestFit="1" customWidth="1"/>
    <col min="9228" max="9229" width="10.140625" style="15" bestFit="1" customWidth="1"/>
    <col min="9230" max="9232" width="9.28515625" style="15" bestFit="1" customWidth="1"/>
    <col min="9233" max="9235" width="10.140625" style="15" bestFit="1" customWidth="1"/>
    <col min="9236" max="9236" width="14.140625" style="15" customWidth="1"/>
    <col min="9237" max="9458" width="9.140625" style="15"/>
    <col min="9459" max="9459" width="23.140625" style="15" customWidth="1"/>
    <col min="9460" max="9461" width="9.140625" style="15"/>
    <col min="9462" max="9462" width="13" style="15" customWidth="1"/>
    <col min="9463" max="9463" width="29.28515625" style="15" customWidth="1"/>
    <col min="9464" max="9466" width="9.140625" style="15"/>
    <col min="9467" max="9467" width="14.7109375" style="15" customWidth="1"/>
    <col min="9468" max="9468" width="13.42578125" style="15" customWidth="1"/>
    <col min="9469" max="9469" width="12.7109375" style="15" customWidth="1"/>
    <col min="9470" max="9470" width="14.140625" style="15" customWidth="1"/>
    <col min="9471" max="9471" width="9.140625" style="15"/>
    <col min="9472" max="9473" width="10.140625" style="15" bestFit="1" customWidth="1"/>
    <col min="9474" max="9475" width="9.28515625" style="15" bestFit="1" customWidth="1"/>
    <col min="9476" max="9482" width="10.140625" style="15" bestFit="1" customWidth="1"/>
    <col min="9483" max="9483" width="9.28515625" style="15" bestFit="1" customWidth="1"/>
    <col min="9484" max="9485" width="10.140625" style="15" bestFit="1" customWidth="1"/>
    <col min="9486" max="9488" width="9.28515625" style="15" bestFit="1" customWidth="1"/>
    <col min="9489" max="9491" width="10.140625" style="15" bestFit="1" customWidth="1"/>
    <col min="9492" max="9492" width="14.140625" style="15" customWidth="1"/>
    <col min="9493" max="9714" width="9.140625" style="15"/>
    <col min="9715" max="9715" width="23.140625" style="15" customWidth="1"/>
    <col min="9716" max="9717" width="9.140625" style="15"/>
    <col min="9718" max="9718" width="13" style="15" customWidth="1"/>
    <col min="9719" max="9719" width="29.28515625" style="15" customWidth="1"/>
    <col min="9720" max="9722" width="9.140625" style="15"/>
    <col min="9723" max="9723" width="14.7109375" style="15" customWidth="1"/>
    <col min="9724" max="9724" width="13.42578125" style="15" customWidth="1"/>
    <col min="9725" max="9725" width="12.7109375" style="15" customWidth="1"/>
    <col min="9726" max="9726" width="14.140625" style="15" customWidth="1"/>
    <col min="9727" max="9727" width="9.140625" style="15"/>
    <col min="9728" max="9729" width="10.140625" style="15" bestFit="1" customWidth="1"/>
    <col min="9730" max="9731" width="9.28515625" style="15" bestFit="1" customWidth="1"/>
    <col min="9732" max="9738" width="10.140625" style="15" bestFit="1" customWidth="1"/>
    <col min="9739" max="9739" width="9.28515625" style="15" bestFit="1" customWidth="1"/>
    <col min="9740" max="9741" width="10.140625" style="15" bestFit="1" customWidth="1"/>
    <col min="9742" max="9744" width="9.28515625" style="15" bestFit="1" customWidth="1"/>
    <col min="9745" max="9747" width="10.140625" style="15" bestFit="1" customWidth="1"/>
    <col min="9748" max="9748" width="14.140625" style="15" customWidth="1"/>
    <col min="9749" max="9970" width="9.140625" style="15"/>
    <col min="9971" max="9971" width="23.140625" style="15" customWidth="1"/>
    <col min="9972" max="9973" width="9.140625" style="15"/>
    <col min="9974" max="9974" width="13" style="15" customWidth="1"/>
    <col min="9975" max="9975" width="29.28515625" style="15" customWidth="1"/>
    <col min="9976" max="9978" width="9.140625" style="15"/>
    <col min="9979" max="9979" width="14.7109375" style="15" customWidth="1"/>
    <col min="9980" max="9980" width="13.42578125" style="15" customWidth="1"/>
    <col min="9981" max="9981" width="12.7109375" style="15" customWidth="1"/>
    <col min="9982" max="9982" width="14.140625" style="15" customWidth="1"/>
    <col min="9983" max="9983" width="9.140625" style="15"/>
    <col min="9984" max="9985" width="10.140625" style="15" bestFit="1" customWidth="1"/>
    <col min="9986" max="9987" width="9.28515625" style="15" bestFit="1" customWidth="1"/>
    <col min="9988" max="9994" width="10.140625" style="15" bestFit="1" customWidth="1"/>
    <col min="9995" max="9995" width="9.28515625" style="15" bestFit="1" customWidth="1"/>
    <col min="9996" max="9997" width="10.140625" style="15" bestFit="1" customWidth="1"/>
    <col min="9998" max="10000" width="9.28515625" style="15" bestFit="1" customWidth="1"/>
    <col min="10001" max="10003" width="10.140625" style="15" bestFit="1" customWidth="1"/>
    <col min="10004" max="10004" width="14.140625" style="15" customWidth="1"/>
    <col min="10005" max="10226" width="9.140625" style="15"/>
    <col min="10227" max="10227" width="23.140625" style="15" customWidth="1"/>
    <col min="10228" max="10229" width="9.140625" style="15"/>
    <col min="10230" max="10230" width="13" style="15" customWidth="1"/>
    <col min="10231" max="10231" width="29.28515625" style="15" customWidth="1"/>
    <col min="10232" max="10234" width="9.140625" style="15"/>
    <col min="10235" max="10235" width="14.7109375" style="15" customWidth="1"/>
    <col min="10236" max="10236" width="13.42578125" style="15" customWidth="1"/>
    <col min="10237" max="10237" width="12.7109375" style="15" customWidth="1"/>
    <col min="10238" max="10238" width="14.140625" style="15" customWidth="1"/>
    <col min="10239" max="10239" width="9.140625" style="15"/>
    <col min="10240" max="10241" width="10.140625" style="15" bestFit="1" customWidth="1"/>
    <col min="10242" max="10243" width="9.28515625" style="15" bestFit="1" customWidth="1"/>
    <col min="10244" max="10250" width="10.140625" style="15" bestFit="1" customWidth="1"/>
    <col min="10251" max="10251" width="9.28515625" style="15" bestFit="1" customWidth="1"/>
    <col min="10252" max="10253" width="10.140625" style="15" bestFit="1" customWidth="1"/>
    <col min="10254" max="10256" width="9.28515625" style="15" bestFit="1" customWidth="1"/>
    <col min="10257" max="10259" width="10.140625" style="15" bestFit="1" customWidth="1"/>
    <col min="10260" max="10260" width="14.140625" style="15" customWidth="1"/>
    <col min="10261" max="10482" width="9.140625" style="15"/>
    <col min="10483" max="10483" width="23.140625" style="15" customWidth="1"/>
    <col min="10484" max="10485" width="9.140625" style="15"/>
    <col min="10486" max="10486" width="13" style="15" customWidth="1"/>
    <col min="10487" max="10487" width="29.28515625" style="15" customWidth="1"/>
    <col min="10488" max="10490" width="9.140625" style="15"/>
    <col min="10491" max="10491" width="14.7109375" style="15" customWidth="1"/>
    <col min="10492" max="10492" width="13.42578125" style="15" customWidth="1"/>
    <col min="10493" max="10493" width="12.7109375" style="15" customWidth="1"/>
    <col min="10494" max="10494" width="14.140625" style="15" customWidth="1"/>
    <col min="10495" max="10495" width="9.140625" style="15"/>
    <col min="10496" max="10497" width="10.140625" style="15" bestFit="1" customWidth="1"/>
    <col min="10498" max="10499" width="9.28515625" style="15" bestFit="1" customWidth="1"/>
    <col min="10500" max="10506" width="10.140625" style="15" bestFit="1" customWidth="1"/>
    <col min="10507" max="10507" width="9.28515625" style="15" bestFit="1" customWidth="1"/>
    <col min="10508" max="10509" width="10.140625" style="15" bestFit="1" customWidth="1"/>
    <col min="10510" max="10512" width="9.28515625" style="15" bestFit="1" customWidth="1"/>
    <col min="10513" max="10515" width="10.140625" style="15" bestFit="1" customWidth="1"/>
    <col min="10516" max="10516" width="14.140625" style="15" customWidth="1"/>
    <col min="10517" max="10738" width="9.140625" style="15"/>
    <col min="10739" max="10739" width="23.140625" style="15" customWidth="1"/>
    <col min="10740" max="10741" width="9.140625" style="15"/>
    <col min="10742" max="10742" width="13" style="15" customWidth="1"/>
    <col min="10743" max="10743" width="29.28515625" style="15" customWidth="1"/>
    <col min="10744" max="10746" width="9.140625" style="15"/>
    <col min="10747" max="10747" width="14.7109375" style="15" customWidth="1"/>
    <col min="10748" max="10748" width="13.42578125" style="15" customWidth="1"/>
    <col min="10749" max="10749" width="12.7109375" style="15" customWidth="1"/>
    <col min="10750" max="10750" width="14.140625" style="15" customWidth="1"/>
    <col min="10751" max="10751" width="9.140625" style="15"/>
    <col min="10752" max="10753" width="10.140625" style="15" bestFit="1" customWidth="1"/>
    <col min="10754" max="10755" width="9.28515625" style="15" bestFit="1" customWidth="1"/>
    <col min="10756" max="10762" width="10.140625" style="15" bestFit="1" customWidth="1"/>
    <col min="10763" max="10763" width="9.28515625" style="15" bestFit="1" customWidth="1"/>
    <col min="10764" max="10765" width="10.140625" style="15" bestFit="1" customWidth="1"/>
    <col min="10766" max="10768" width="9.28515625" style="15" bestFit="1" customWidth="1"/>
    <col min="10769" max="10771" width="10.140625" style="15" bestFit="1" customWidth="1"/>
    <col min="10772" max="10772" width="14.140625" style="15" customWidth="1"/>
    <col min="10773" max="10994" width="9.140625" style="15"/>
    <col min="10995" max="10995" width="23.140625" style="15" customWidth="1"/>
    <col min="10996" max="10997" width="9.140625" style="15"/>
    <col min="10998" max="10998" width="13" style="15" customWidth="1"/>
    <col min="10999" max="10999" width="29.28515625" style="15" customWidth="1"/>
    <col min="11000" max="11002" width="9.140625" style="15"/>
    <col min="11003" max="11003" width="14.7109375" style="15" customWidth="1"/>
    <col min="11004" max="11004" width="13.42578125" style="15" customWidth="1"/>
    <col min="11005" max="11005" width="12.7109375" style="15" customWidth="1"/>
    <col min="11006" max="11006" width="14.140625" style="15" customWidth="1"/>
    <col min="11007" max="11007" width="9.140625" style="15"/>
    <col min="11008" max="11009" width="10.140625" style="15" bestFit="1" customWidth="1"/>
    <col min="11010" max="11011" width="9.28515625" style="15" bestFit="1" customWidth="1"/>
    <col min="11012" max="11018" width="10.140625" style="15" bestFit="1" customWidth="1"/>
    <col min="11019" max="11019" width="9.28515625" style="15" bestFit="1" customWidth="1"/>
    <col min="11020" max="11021" width="10.140625" style="15" bestFit="1" customWidth="1"/>
    <col min="11022" max="11024" width="9.28515625" style="15" bestFit="1" customWidth="1"/>
    <col min="11025" max="11027" width="10.140625" style="15" bestFit="1" customWidth="1"/>
    <col min="11028" max="11028" width="14.140625" style="15" customWidth="1"/>
    <col min="11029" max="11250" width="9.140625" style="15"/>
    <col min="11251" max="11251" width="23.140625" style="15" customWidth="1"/>
    <col min="11252" max="11253" width="9.140625" style="15"/>
    <col min="11254" max="11254" width="13" style="15" customWidth="1"/>
    <col min="11255" max="11255" width="29.28515625" style="15" customWidth="1"/>
    <col min="11256" max="11258" width="9.140625" style="15"/>
    <col min="11259" max="11259" width="14.7109375" style="15" customWidth="1"/>
    <col min="11260" max="11260" width="13.42578125" style="15" customWidth="1"/>
    <col min="11261" max="11261" width="12.7109375" style="15" customWidth="1"/>
    <col min="11262" max="11262" width="14.140625" style="15" customWidth="1"/>
    <col min="11263" max="11263" width="9.140625" style="15"/>
    <col min="11264" max="11265" width="10.140625" style="15" bestFit="1" customWidth="1"/>
    <col min="11266" max="11267" width="9.28515625" style="15" bestFit="1" customWidth="1"/>
    <col min="11268" max="11274" width="10.140625" style="15" bestFit="1" customWidth="1"/>
    <col min="11275" max="11275" width="9.28515625" style="15" bestFit="1" customWidth="1"/>
    <col min="11276" max="11277" width="10.140625" style="15" bestFit="1" customWidth="1"/>
    <col min="11278" max="11280" width="9.28515625" style="15" bestFit="1" customWidth="1"/>
    <col min="11281" max="11283" width="10.140625" style="15" bestFit="1" customWidth="1"/>
    <col min="11284" max="11284" width="14.140625" style="15" customWidth="1"/>
    <col min="11285" max="11506" width="9.140625" style="15"/>
    <col min="11507" max="11507" width="23.140625" style="15" customWidth="1"/>
    <col min="11508" max="11509" width="9.140625" style="15"/>
    <col min="11510" max="11510" width="13" style="15" customWidth="1"/>
    <col min="11511" max="11511" width="29.28515625" style="15" customWidth="1"/>
    <col min="11512" max="11514" width="9.140625" style="15"/>
    <col min="11515" max="11515" width="14.7109375" style="15" customWidth="1"/>
    <col min="11516" max="11516" width="13.42578125" style="15" customWidth="1"/>
    <col min="11517" max="11517" width="12.7109375" style="15" customWidth="1"/>
    <col min="11518" max="11518" width="14.140625" style="15" customWidth="1"/>
    <col min="11519" max="11519" width="9.140625" style="15"/>
    <col min="11520" max="11521" width="10.140625" style="15" bestFit="1" customWidth="1"/>
    <col min="11522" max="11523" width="9.28515625" style="15" bestFit="1" customWidth="1"/>
    <col min="11524" max="11530" width="10.140625" style="15" bestFit="1" customWidth="1"/>
    <col min="11531" max="11531" width="9.28515625" style="15" bestFit="1" customWidth="1"/>
    <col min="11532" max="11533" width="10.140625" style="15" bestFit="1" customWidth="1"/>
    <col min="11534" max="11536" width="9.28515625" style="15" bestFit="1" customWidth="1"/>
    <col min="11537" max="11539" width="10.140625" style="15" bestFit="1" customWidth="1"/>
    <col min="11540" max="11540" width="14.140625" style="15" customWidth="1"/>
    <col min="11541" max="11762" width="9.140625" style="15"/>
    <col min="11763" max="11763" width="23.140625" style="15" customWidth="1"/>
    <col min="11764" max="11765" width="9.140625" style="15"/>
    <col min="11766" max="11766" width="13" style="15" customWidth="1"/>
    <col min="11767" max="11767" width="29.28515625" style="15" customWidth="1"/>
    <col min="11768" max="11770" width="9.140625" style="15"/>
    <col min="11771" max="11771" width="14.7109375" style="15" customWidth="1"/>
    <col min="11772" max="11772" width="13.42578125" style="15" customWidth="1"/>
    <col min="11773" max="11773" width="12.7109375" style="15" customWidth="1"/>
    <col min="11774" max="11774" width="14.140625" style="15" customWidth="1"/>
    <col min="11775" max="11775" width="9.140625" style="15"/>
    <col min="11776" max="11777" width="10.140625" style="15" bestFit="1" customWidth="1"/>
    <col min="11778" max="11779" width="9.28515625" style="15" bestFit="1" customWidth="1"/>
    <col min="11780" max="11786" width="10.140625" style="15" bestFit="1" customWidth="1"/>
    <col min="11787" max="11787" width="9.28515625" style="15" bestFit="1" customWidth="1"/>
    <col min="11788" max="11789" width="10.140625" style="15" bestFit="1" customWidth="1"/>
    <col min="11790" max="11792" width="9.28515625" style="15" bestFit="1" customWidth="1"/>
    <col min="11793" max="11795" width="10.140625" style="15" bestFit="1" customWidth="1"/>
    <col min="11796" max="11796" width="14.140625" style="15" customWidth="1"/>
    <col min="11797" max="12018" width="9.140625" style="15"/>
    <col min="12019" max="12019" width="23.140625" style="15" customWidth="1"/>
    <col min="12020" max="12021" width="9.140625" style="15"/>
    <col min="12022" max="12022" width="13" style="15" customWidth="1"/>
    <col min="12023" max="12023" width="29.28515625" style="15" customWidth="1"/>
    <col min="12024" max="12026" width="9.140625" style="15"/>
    <col min="12027" max="12027" width="14.7109375" style="15" customWidth="1"/>
    <col min="12028" max="12028" width="13.42578125" style="15" customWidth="1"/>
    <col min="12029" max="12029" width="12.7109375" style="15" customWidth="1"/>
    <col min="12030" max="12030" width="14.140625" style="15" customWidth="1"/>
    <col min="12031" max="12031" width="9.140625" style="15"/>
    <col min="12032" max="12033" width="10.140625" style="15" bestFit="1" customWidth="1"/>
    <col min="12034" max="12035" width="9.28515625" style="15" bestFit="1" customWidth="1"/>
    <col min="12036" max="12042" width="10.140625" style="15" bestFit="1" customWidth="1"/>
    <col min="12043" max="12043" width="9.28515625" style="15" bestFit="1" customWidth="1"/>
    <col min="12044" max="12045" width="10.140625" style="15" bestFit="1" customWidth="1"/>
    <col min="12046" max="12048" width="9.28515625" style="15" bestFit="1" customWidth="1"/>
    <col min="12049" max="12051" width="10.140625" style="15" bestFit="1" customWidth="1"/>
    <col min="12052" max="12052" width="14.140625" style="15" customWidth="1"/>
    <col min="12053" max="12274" width="9.140625" style="15"/>
    <col min="12275" max="12275" width="23.140625" style="15" customWidth="1"/>
    <col min="12276" max="12277" width="9.140625" style="15"/>
    <col min="12278" max="12278" width="13" style="15" customWidth="1"/>
    <col min="12279" max="12279" width="29.28515625" style="15" customWidth="1"/>
    <col min="12280" max="12282" width="9.140625" style="15"/>
    <col min="12283" max="12283" width="14.7109375" style="15" customWidth="1"/>
    <col min="12284" max="12284" width="13.42578125" style="15" customWidth="1"/>
    <col min="12285" max="12285" width="12.7109375" style="15" customWidth="1"/>
    <col min="12286" max="12286" width="14.140625" style="15" customWidth="1"/>
    <col min="12287" max="12287" width="9.140625" style="15"/>
    <col min="12288" max="12289" width="10.140625" style="15" bestFit="1" customWidth="1"/>
    <col min="12290" max="12291" width="9.28515625" style="15" bestFit="1" customWidth="1"/>
    <col min="12292" max="12298" width="10.140625" style="15" bestFit="1" customWidth="1"/>
    <col min="12299" max="12299" width="9.28515625" style="15" bestFit="1" customWidth="1"/>
    <col min="12300" max="12301" width="10.140625" style="15" bestFit="1" customWidth="1"/>
    <col min="12302" max="12304" width="9.28515625" style="15" bestFit="1" customWidth="1"/>
    <col min="12305" max="12307" width="10.140625" style="15" bestFit="1" customWidth="1"/>
    <col min="12308" max="12308" width="14.140625" style="15" customWidth="1"/>
    <col min="12309" max="12530" width="9.140625" style="15"/>
    <col min="12531" max="12531" width="23.140625" style="15" customWidth="1"/>
    <col min="12532" max="12533" width="9.140625" style="15"/>
    <col min="12534" max="12534" width="13" style="15" customWidth="1"/>
    <col min="12535" max="12535" width="29.28515625" style="15" customWidth="1"/>
    <col min="12536" max="12538" width="9.140625" style="15"/>
    <col min="12539" max="12539" width="14.7109375" style="15" customWidth="1"/>
    <col min="12540" max="12540" width="13.42578125" style="15" customWidth="1"/>
    <col min="12541" max="12541" width="12.7109375" style="15" customWidth="1"/>
    <col min="12542" max="12542" width="14.140625" style="15" customWidth="1"/>
    <col min="12543" max="12543" width="9.140625" style="15"/>
    <col min="12544" max="12545" width="10.140625" style="15" bestFit="1" customWidth="1"/>
    <col min="12546" max="12547" width="9.28515625" style="15" bestFit="1" customWidth="1"/>
    <col min="12548" max="12554" width="10.140625" style="15" bestFit="1" customWidth="1"/>
    <col min="12555" max="12555" width="9.28515625" style="15" bestFit="1" customWidth="1"/>
    <col min="12556" max="12557" width="10.140625" style="15" bestFit="1" customWidth="1"/>
    <col min="12558" max="12560" width="9.28515625" style="15" bestFit="1" customWidth="1"/>
    <col min="12561" max="12563" width="10.140625" style="15" bestFit="1" customWidth="1"/>
    <col min="12564" max="12564" width="14.140625" style="15" customWidth="1"/>
    <col min="12565" max="12786" width="9.140625" style="15"/>
    <col min="12787" max="12787" width="23.140625" style="15" customWidth="1"/>
    <col min="12788" max="12789" width="9.140625" style="15"/>
    <col min="12790" max="12790" width="13" style="15" customWidth="1"/>
    <col min="12791" max="12791" width="29.28515625" style="15" customWidth="1"/>
    <col min="12792" max="12794" width="9.140625" style="15"/>
    <col min="12795" max="12795" width="14.7109375" style="15" customWidth="1"/>
    <col min="12796" max="12796" width="13.42578125" style="15" customWidth="1"/>
    <col min="12797" max="12797" width="12.7109375" style="15" customWidth="1"/>
    <col min="12798" max="12798" width="14.140625" style="15" customWidth="1"/>
    <col min="12799" max="12799" width="9.140625" style="15"/>
    <col min="12800" max="12801" width="10.140625" style="15" bestFit="1" customWidth="1"/>
    <col min="12802" max="12803" width="9.28515625" style="15" bestFit="1" customWidth="1"/>
    <col min="12804" max="12810" width="10.140625" style="15" bestFit="1" customWidth="1"/>
    <col min="12811" max="12811" width="9.28515625" style="15" bestFit="1" customWidth="1"/>
    <col min="12812" max="12813" width="10.140625" style="15" bestFit="1" customWidth="1"/>
    <col min="12814" max="12816" width="9.28515625" style="15" bestFit="1" customWidth="1"/>
    <col min="12817" max="12819" width="10.140625" style="15" bestFit="1" customWidth="1"/>
    <col min="12820" max="12820" width="14.140625" style="15" customWidth="1"/>
    <col min="12821" max="13042" width="9.140625" style="15"/>
    <col min="13043" max="13043" width="23.140625" style="15" customWidth="1"/>
    <col min="13044" max="13045" width="9.140625" style="15"/>
    <col min="13046" max="13046" width="13" style="15" customWidth="1"/>
    <col min="13047" max="13047" width="29.28515625" style="15" customWidth="1"/>
    <col min="13048" max="13050" width="9.140625" style="15"/>
    <col min="13051" max="13051" width="14.7109375" style="15" customWidth="1"/>
    <col min="13052" max="13052" width="13.42578125" style="15" customWidth="1"/>
    <col min="13053" max="13053" width="12.7109375" style="15" customWidth="1"/>
    <col min="13054" max="13054" width="14.140625" style="15" customWidth="1"/>
    <col min="13055" max="13055" width="9.140625" style="15"/>
    <col min="13056" max="13057" width="10.140625" style="15" bestFit="1" customWidth="1"/>
    <col min="13058" max="13059" width="9.28515625" style="15" bestFit="1" customWidth="1"/>
    <col min="13060" max="13066" width="10.140625" style="15" bestFit="1" customWidth="1"/>
    <col min="13067" max="13067" width="9.28515625" style="15" bestFit="1" customWidth="1"/>
    <col min="13068" max="13069" width="10.140625" style="15" bestFit="1" customWidth="1"/>
    <col min="13070" max="13072" width="9.28515625" style="15" bestFit="1" customWidth="1"/>
    <col min="13073" max="13075" width="10.140625" style="15" bestFit="1" customWidth="1"/>
    <col min="13076" max="13076" width="14.140625" style="15" customWidth="1"/>
    <col min="13077" max="13298" width="9.140625" style="15"/>
    <col min="13299" max="13299" width="23.140625" style="15" customWidth="1"/>
    <col min="13300" max="13301" width="9.140625" style="15"/>
    <col min="13302" max="13302" width="13" style="15" customWidth="1"/>
    <col min="13303" max="13303" width="29.28515625" style="15" customWidth="1"/>
    <col min="13304" max="13306" width="9.140625" style="15"/>
    <col min="13307" max="13307" width="14.7109375" style="15" customWidth="1"/>
    <col min="13308" max="13308" width="13.42578125" style="15" customWidth="1"/>
    <col min="13309" max="13309" width="12.7109375" style="15" customWidth="1"/>
    <col min="13310" max="13310" width="14.140625" style="15" customWidth="1"/>
    <col min="13311" max="13311" width="9.140625" style="15"/>
    <col min="13312" max="13313" width="10.140625" style="15" bestFit="1" customWidth="1"/>
    <col min="13314" max="13315" width="9.28515625" style="15" bestFit="1" customWidth="1"/>
    <col min="13316" max="13322" width="10.140625" style="15" bestFit="1" customWidth="1"/>
    <col min="13323" max="13323" width="9.28515625" style="15" bestFit="1" customWidth="1"/>
    <col min="13324" max="13325" width="10.140625" style="15" bestFit="1" customWidth="1"/>
    <col min="13326" max="13328" width="9.28515625" style="15" bestFit="1" customWidth="1"/>
    <col min="13329" max="13331" width="10.140625" style="15" bestFit="1" customWidth="1"/>
    <col min="13332" max="13332" width="14.140625" style="15" customWidth="1"/>
    <col min="13333" max="13554" width="9.140625" style="15"/>
    <col min="13555" max="13555" width="23.140625" style="15" customWidth="1"/>
    <col min="13556" max="13557" width="9.140625" style="15"/>
    <col min="13558" max="13558" width="13" style="15" customWidth="1"/>
    <col min="13559" max="13559" width="29.28515625" style="15" customWidth="1"/>
    <col min="13560" max="13562" width="9.140625" style="15"/>
    <col min="13563" max="13563" width="14.7109375" style="15" customWidth="1"/>
    <col min="13564" max="13564" width="13.42578125" style="15" customWidth="1"/>
    <col min="13565" max="13565" width="12.7109375" style="15" customWidth="1"/>
    <col min="13566" max="13566" width="14.140625" style="15" customWidth="1"/>
    <col min="13567" max="13567" width="9.140625" style="15"/>
    <col min="13568" max="13569" width="10.140625" style="15" bestFit="1" customWidth="1"/>
    <col min="13570" max="13571" width="9.28515625" style="15" bestFit="1" customWidth="1"/>
    <col min="13572" max="13578" width="10.140625" style="15" bestFit="1" customWidth="1"/>
    <col min="13579" max="13579" width="9.28515625" style="15" bestFit="1" customWidth="1"/>
    <col min="13580" max="13581" width="10.140625" style="15" bestFit="1" customWidth="1"/>
    <col min="13582" max="13584" width="9.28515625" style="15" bestFit="1" customWidth="1"/>
    <col min="13585" max="13587" width="10.140625" style="15" bestFit="1" customWidth="1"/>
    <col min="13588" max="13588" width="14.140625" style="15" customWidth="1"/>
    <col min="13589" max="13810" width="9.140625" style="15"/>
    <col min="13811" max="13811" width="23.140625" style="15" customWidth="1"/>
    <col min="13812" max="13813" width="9.140625" style="15"/>
    <col min="13814" max="13814" width="13" style="15" customWidth="1"/>
    <col min="13815" max="13815" width="29.28515625" style="15" customWidth="1"/>
    <col min="13816" max="13818" width="9.140625" style="15"/>
    <col min="13819" max="13819" width="14.7109375" style="15" customWidth="1"/>
    <col min="13820" max="13820" width="13.42578125" style="15" customWidth="1"/>
    <col min="13821" max="13821" width="12.7109375" style="15" customWidth="1"/>
    <col min="13822" max="13822" width="14.140625" style="15" customWidth="1"/>
    <col min="13823" max="13823" width="9.140625" style="15"/>
    <col min="13824" max="13825" width="10.140625" style="15" bestFit="1" customWidth="1"/>
    <col min="13826" max="13827" width="9.28515625" style="15" bestFit="1" customWidth="1"/>
    <col min="13828" max="13834" width="10.140625" style="15" bestFit="1" customWidth="1"/>
    <col min="13835" max="13835" width="9.28515625" style="15" bestFit="1" customWidth="1"/>
    <col min="13836" max="13837" width="10.140625" style="15" bestFit="1" customWidth="1"/>
    <col min="13838" max="13840" width="9.28515625" style="15" bestFit="1" customWidth="1"/>
    <col min="13841" max="13843" width="10.140625" style="15" bestFit="1" customWidth="1"/>
    <col min="13844" max="13844" width="14.140625" style="15" customWidth="1"/>
    <col min="13845" max="14066" width="9.140625" style="15"/>
    <col min="14067" max="14067" width="23.140625" style="15" customWidth="1"/>
    <col min="14068" max="14069" width="9.140625" style="15"/>
    <col min="14070" max="14070" width="13" style="15" customWidth="1"/>
    <col min="14071" max="14071" width="29.28515625" style="15" customWidth="1"/>
    <col min="14072" max="14074" width="9.140625" style="15"/>
    <col min="14075" max="14075" width="14.7109375" style="15" customWidth="1"/>
    <col min="14076" max="14076" width="13.42578125" style="15" customWidth="1"/>
    <col min="14077" max="14077" width="12.7109375" style="15" customWidth="1"/>
    <col min="14078" max="14078" width="14.140625" style="15" customWidth="1"/>
    <col min="14079" max="14079" width="9.140625" style="15"/>
    <col min="14080" max="14081" width="10.140625" style="15" bestFit="1" customWidth="1"/>
    <col min="14082" max="14083" width="9.28515625" style="15" bestFit="1" customWidth="1"/>
    <col min="14084" max="14090" width="10.140625" style="15" bestFit="1" customWidth="1"/>
    <col min="14091" max="14091" width="9.28515625" style="15" bestFit="1" customWidth="1"/>
    <col min="14092" max="14093" width="10.140625" style="15" bestFit="1" customWidth="1"/>
    <col min="14094" max="14096" width="9.28515625" style="15" bestFit="1" customWidth="1"/>
    <col min="14097" max="14099" width="10.140625" style="15" bestFit="1" customWidth="1"/>
    <col min="14100" max="14100" width="14.140625" style="15" customWidth="1"/>
    <col min="14101" max="14322" width="9.140625" style="15"/>
    <col min="14323" max="14323" width="23.140625" style="15" customWidth="1"/>
    <col min="14324" max="14325" width="9.140625" style="15"/>
    <col min="14326" max="14326" width="13" style="15" customWidth="1"/>
    <col min="14327" max="14327" width="29.28515625" style="15" customWidth="1"/>
    <col min="14328" max="14330" width="9.140625" style="15"/>
    <col min="14331" max="14331" width="14.7109375" style="15" customWidth="1"/>
    <col min="14332" max="14332" width="13.42578125" style="15" customWidth="1"/>
    <col min="14333" max="14333" width="12.7109375" style="15" customWidth="1"/>
    <col min="14334" max="14334" width="14.140625" style="15" customWidth="1"/>
    <col min="14335" max="14335" width="9.140625" style="15"/>
    <col min="14336" max="14337" width="10.140625" style="15" bestFit="1" customWidth="1"/>
    <col min="14338" max="14339" width="9.28515625" style="15" bestFit="1" customWidth="1"/>
    <col min="14340" max="14346" width="10.140625" style="15" bestFit="1" customWidth="1"/>
    <col min="14347" max="14347" width="9.28515625" style="15" bestFit="1" customWidth="1"/>
    <col min="14348" max="14349" width="10.140625" style="15" bestFit="1" customWidth="1"/>
    <col min="14350" max="14352" width="9.28515625" style="15" bestFit="1" customWidth="1"/>
    <col min="14353" max="14355" width="10.140625" style="15" bestFit="1" customWidth="1"/>
    <col min="14356" max="14356" width="14.140625" style="15" customWidth="1"/>
    <col min="14357" max="14578" width="9.140625" style="15"/>
    <col min="14579" max="14579" width="23.140625" style="15" customWidth="1"/>
    <col min="14580" max="14581" width="9.140625" style="15"/>
    <col min="14582" max="14582" width="13" style="15" customWidth="1"/>
    <col min="14583" max="14583" width="29.28515625" style="15" customWidth="1"/>
    <col min="14584" max="14586" width="9.140625" style="15"/>
    <col min="14587" max="14587" width="14.7109375" style="15" customWidth="1"/>
    <col min="14588" max="14588" width="13.42578125" style="15" customWidth="1"/>
    <col min="14589" max="14589" width="12.7109375" style="15" customWidth="1"/>
    <col min="14590" max="14590" width="14.140625" style="15" customWidth="1"/>
    <col min="14591" max="14591" width="9.140625" style="15"/>
    <col min="14592" max="14593" width="10.140625" style="15" bestFit="1" customWidth="1"/>
    <col min="14594" max="14595" width="9.28515625" style="15" bestFit="1" customWidth="1"/>
    <col min="14596" max="14602" width="10.140625" style="15" bestFit="1" customWidth="1"/>
    <col min="14603" max="14603" width="9.28515625" style="15" bestFit="1" customWidth="1"/>
    <col min="14604" max="14605" width="10.140625" style="15" bestFit="1" customWidth="1"/>
    <col min="14606" max="14608" width="9.28515625" style="15" bestFit="1" customWidth="1"/>
    <col min="14609" max="14611" width="10.140625" style="15" bestFit="1" customWidth="1"/>
    <col min="14612" max="14612" width="14.140625" style="15" customWidth="1"/>
    <col min="14613" max="14834" width="9.140625" style="15"/>
    <col min="14835" max="14835" width="23.140625" style="15" customWidth="1"/>
    <col min="14836" max="14837" width="9.140625" style="15"/>
    <col min="14838" max="14838" width="13" style="15" customWidth="1"/>
    <col min="14839" max="14839" width="29.28515625" style="15" customWidth="1"/>
    <col min="14840" max="14842" width="9.140625" style="15"/>
    <col min="14843" max="14843" width="14.7109375" style="15" customWidth="1"/>
    <col min="14844" max="14844" width="13.42578125" style="15" customWidth="1"/>
    <col min="14845" max="14845" width="12.7109375" style="15" customWidth="1"/>
    <col min="14846" max="14846" width="14.140625" style="15" customWidth="1"/>
    <col min="14847" max="14847" width="9.140625" style="15"/>
    <col min="14848" max="14849" width="10.140625" style="15" bestFit="1" customWidth="1"/>
    <col min="14850" max="14851" width="9.28515625" style="15" bestFit="1" customWidth="1"/>
    <col min="14852" max="14858" width="10.140625" style="15" bestFit="1" customWidth="1"/>
    <col min="14859" max="14859" width="9.28515625" style="15" bestFit="1" customWidth="1"/>
    <col min="14860" max="14861" width="10.140625" style="15" bestFit="1" customWidth="1"/>
    <col min="14862" max="14864" width="9.28515625" style="15" bestFit="1" customWidth="1"/>
    <col min="14865" max="14867" width="10.140625" style="15" bestFit="1" customWidth="1"/>
    <col min="14868" max="14868" width="14.140625" style="15" customWidth="1"/>
    <col min="14869" max="15090" width="9.140625" style="15"/>
    <col min="15091" max="15091" width="23.140625" style="15" customWidth="1"/>
    <col min="15092" max="15093" width="9.140625" style="15"/>
    <col min="15094" max="15094" width="13" style="15" customWidth="1"/>
    <col min="15095" max="15095" width="29.28515625" style="15" customWidth="1"/>
    <col min="15096" max="15098" width="9.140625" style="15"/>
    <col min="15099" max="15099" width="14.7109375" style="15" customWidth="1"/>
    <col min="15100" max="15100" width="13.42578125" style="15" customWidth="1"/>
    <col min="15101" max="15101" width="12.7109375" style="15" customWidth="1"/>
    <col min="15102" max="15102" width="14.140625" style="15" customWidth="1"/>
    <col min="15103" max="15103" width="9.140625" style="15"/>
    <col min="15104" max="15105" width="10.140625" style="15" bestFit="1" customWidth="1"/>
    <col min="15106" max="15107" width="9.28515625" style="15" bestFit="1" customWidth="1"/>
    <col min="15108" max="15114" width="10.140625" style="15" bestFit="1" customWidth="1"/>
    <col min="15115" max="15115" width="9.28515625" style="15" bestFit="1" customWidth="1"/>
    <col min="15116" max="15117" width="10.140625" style="15" bestFit="1" customWidth="1"/>
    <col min="15118" max="15120" width="9.28515625" style="15" bestFit="1" customWidth="1"/>
    <col min="15121" max="15123" width="10.140625" style="15" bestFit="1" customWidth="1"/>
    <col min="15124" max="15124" width="14.140625" style="15" customWidth="1"/>
    <col min="15125" max="15346" width="9.140625" style="15"/>
    <col min="15347" max="15347" width="23.140625" style="15" customWidth="1"/>
    <col min="15348" max="15349" width="9.140625" style="15"/>
    <col min="15350" max="15350" width="13" style="15" customWidth="1"/>
    <col min="15351" max="15351" width="29.28515625" style="15" customWidth="1"/>
    <col min="15352" max="15354" width="9.140625" style="15"/>
    <col min="15355" max="15355" width="14.7109375" style="15" customWidth="1"/>
    <col min="15356" max="15356" width="13.42578125" style="15" customWidth="1"/>
    <col min="15357" max="15357" width="12.7109375" style="15" customWidth="1"/>
    <col min="15358" max="15358" width="14.140625" style="15" customWidth="1"/>
    <col min="15359" max="15359" width="9.140625" style="15"/>
    <col min="15360" max="15361" width="10.140625" style="15" bestFit="1" customWidth="1"/>
    <col min="15362" max="15363" width="9.28515625" style="15" bestFit="1" customWidth="1"/>
    <col min="15364" max="15370" width="10.140625" style="15" bestFit="1" customWidth="1"/>
    <col min="15371" max="15371" width="9.28515625" style="15" bestFit="1" customWidth="1"/>
    <col min="15372" max="15373" width="10.140625" style="15" bestFit="1" customWidth="1"/>
    <col min="15374" max="15376" width="9.28515625" style="15" bestFit="1" customWidth="1"/>
    <col min="15377" max="15379" width="10.140625" style="15" bestFit="1" customWidth="1"/>
    <col min="15380" max="15380" width="14.140625" style="15" customWidth="1"/>
    <col min="15381" max="15602" width="9.140625" style="15"/>
    <col min="15603" max="15603" width="23.140625" style="15" customWidth="1"/>
    <col min="15604" max="15605" width="9.140625" style="15"/>
    <col min="15606" max="15606" width="13" style="15" customWidth="1"/>
    <col min="15607" max="15607" width="29.28515625" style="15" customWidth="1"/>
    <col min="15608" max="15610" width="9.140625" style="15"/>
    <col min="15611" max="15611" width="14.7109375" style="15" customWidth="1"/>
    <col min="15612" max="15612" width="13.42578125" style="15" customWidth="1"/>
    <col min="15613" max="15613" width="12.7109375" style="15" customWidth="1"/>
    <col min="15614" max="15614" width="14.140625" style="15" customWidth="1"/>
    <col min="15615" max="15615" width="9.140625" style="15"/>
    <col min="15616" max="15617" width="10.140625" style="15" bestFit="1" customWidth="1"/>
    <col min="15618" max="15619" width="9.28515625" style="15" bestFit="1" customWidth="1"/>
    <col min="15620" max="15626" width="10.140625" style="15" bestFit="1" customWidth="1"/>
    <col min="15627" max="15627" width="9.28515625" style="15" bestFit="1" customWidth="1"/>
    <col min="15628" max="15629" width="10.140625" style="15" bestFit="1" customWidth="1"/>
    <col min="15630" max="15632" width="9.28515625" style="15" bestFit="1" customWidth="1"/>
    <col min="15633" max="15635" width="10.140625" style="15" bestFit="1" customWidth="1"/>
    <col min="15636" max="15636" width="14.140625" style="15" customWidth="1"/>
    <col min="15637" max="15858" width="9.140625" style="15"/>
    <col min="15859" max="15859" width="23.140625" style="15" customWidth="1"/>
    <col min="15860" max="15861" width="9.140625" style="15"/>
    <col min="15862" max="15862" width="13" style="15" customWidth="1"/>
    <col min="15863" max="15863" width="29.28515625" style="15" customWidth="1"/>
    <col min="15864" max="15866" width="9.140625" style="15"/>
    <col min="15867" max="15867" width="14.7109375" style="15" customWidth="1"/>
    <col min="15868" max="15868" width="13.42578125" style="15" customWidth="1"/>
    <col min="15869" max="15869" width="12.7109375" style="15" customWidth="1"/>
    <col min="15870" max="15870" width="14.140625" style="15" customWidth="1"/>
    <col min="15871" max="15871" width="9.140625" style="15"/>
    <col min="15872" max="15873" width="10.140625" style="15" bestFit="1" customWidth="1"/>
    <col min="15874" max="15875" width="9.28515625" style="15" bestFit="1" customWidth="1"/>
    <col min="15876" max="15882" width="10.140625" style="15" bestFit="1" customWidth="1"/>
    <col min="15883" max="15883" width="9.28515625" style="15" bestFit="1" customWidth="1"/>
    <col min="15884" max="15885" width="10.140625" style="15" bestFit="1" customWidth="1"/>
    <col min="15886" max="15888" width="9.28515625" style="15" bestFit="1" customWidth="1"/>
    <col min="15889" max="15891" width="10.140625" style="15" bestFit="1" customWidth="1"/>
    <col min="15892" max="15892" width="14.140625" style="15" customWidth="1"/>
    <col min="15893" max="16114" width="9.140625" style="15"/>
    <col min="16115" max="16115" width="23.140625" style="15" customWidth="1"/>
    <col min="16116" max="16117" width="9.140625" style="15"/>
    <col min="16118" max="16118" width="13" style="15" customWidth="1"/>
    <col min="16119" max="16119" width="29.28515625" style="15" customWidth="1"/>
    <col min="16120" max="16122" width="9.140625" style="15"/>
    <col min="16123" max="16123" width="14.7109375" style="15" customWidth="1"/>
    <col min="16124" max="16124" width="13.42578125" style="15" customWidth="1"/>
    <col min="16125" max="16125" width="12.7109375" style="15" customWidth="1"/>
    <col min="16126" max="16126" width="14.140625" style="15" customWidth="1"/>
    <col min="16127" max="16127" width="9.140625" style="15"/>
    <col min="16128" max="16129" width="10.140625" style="15" bestFit="1" customWidth="1"/>
    <col min="16130" max="16131" width="9.28515625" style="15" bestFit="1" customWidth="1"/>
    <col min="16132" max="16138" width="10.140625" style="15" bestFit="1" customWidth="1"/>
    <col min="16139" max="16139" width="9.28515625" style="15" bestFit="1" customWidth="1"/>
    <col min="16140" max="16141" width="10.140625" style="15" bestFit="1" customWidth="1"/>
    <col min="16142" max="16144" width="9.28515625" style="15" bestFit="1" customWidth="1"/>
    <col min="16145" max="16147" width="10.140625" style="15" bestFit="1" customWidth="1"/>
    <col min="16148" max="16148" width="14.140625" style="15" customWidth="1"/>
    <col min="16149" max="16384" width="9.140625" style="15"/>
  </cols>
  <sheetData>
    <row r="1" spans="1:20" ht="33" thickTop="1" thickBot="1" x14ac:dyDescent="0.3">
      <c r="A1" s="98" t="s">
        <v>91</v>
      </c>
      <c r="B1" s="87" t="s">
        <v>1</v>
      </c>
      <c r="C1" s="87" t="s">
        <v>4</v>
      </c>
      <c r="D1" s="89" t="s">
        <v>5</v>
      </c>
      <c r="E1" s="87" t="s">
        <v>6</v>
      </c>
      <c r="F1" s="113" t="s">
        <v>7</v>
      </c>
      <c r="G1" s="113" t="s">
        <v>8</v>
      </c>
      <c r="H1" s="113" t="s">
        <v>9</v>
      </c>
      <c r="I1" s="113" t="s">
        <v>10</v>
      </c>
      <c r="J1" s="113" t="s">
        <v>11</v>
      </c>
      <c r="K1" s="114" t="s">
        <v>12</v>
      </c>
      <c r="L1" s="115" t="s">
        <v>13</v>
      </c>
      <c r="M1" s="116" t="s">
        <v>14</v>
      </c>
      <c r="N1" s="116" t="s">
        <v>15</v>
      </c>
      <c r="O1" s="116" t="s">
        <v>16</v>
      </c>
      <c r="P1" s="116" t="s">
        <v>17</v>
      </c>
      <c r="Q1" s="116" t="s">
        <v>18</v>
      </c>
      <c r="R1" s="116" t="s">
        <v>19</v>
      </c>
      <c r="S1" s="116" t="s">
        <v>20</v>
      </c>
      <c r="T1" s="116" t="s">
        <v>21</v>
      </c>
    </row>
    <row r="2" spans="1:20" ht="15.75" x14ac:dyDescent="0.25">
      <c r="A2" s="117"/>
      <c r="B2" s="118"/>
      <c r="C2" s="119"/>
      <c r="D2" s="120"/>
      <c r="E2" s="121"/>
      <c r="F2" s="121"/>
      <c r="G2" s="121"/>
      <c r="H2" s="121"/>
      <c r="I2" s="121"/>
      <c r="J2" s="121"/>
      <c r="K2" s="122"/>
      <c r="L2" s="123"/>
      <c r="M2" s="124"/>
      <c r="N2" s="124"/>
      <c r="O2" s="124"/>
      <c r="P2" s="124"/>
      <c r="Q2" s="124"/>
      <c r="R2" s="124"/>
      <c r="S2" s="124"/>
      <c r="T2" s="124"/>
    </row>
    <row r="3" spans="1:20" ht="15.75" x14ac:dyDescent="0.25">
      <c r="A3" s="125" t="s">
        <v>147</v>
      </c>
      <c r="B3" s="126" t="s">
        <v>126</v>
      </c>
      <c r="C3" s="126">
        <v>283684</v>
      </c>
      <c r="D3" s="126" t="s">
        <v>129</v>
      </c>
      <c r="E3" s="127" t="s">
        <v>24</v>
      </c>
      <c r="F3" s="11"/>
      <c r="G3" s="11">
        <v>20528.009999999998</v>
      </c>
      <c r="H3" s="11">
        <v>20938.57</v>
      </c>
      <c r="I3" s="11">
        <v>21357.34</v>
      </c>
      <c r="J3" s="13">
        <v>21784.51</v>
      </c>
      <c r="K3" s="81"/>
      <c r="L3" s="85"/>
      <c r="M3" s="13"/>
      <c r="N3" s="13"/>
      <c r="O3" s="13"/>
      <c r="P3" s="13"/>
      <c r="Q3" s="13"/>
      <c r="R3" s="13"/>
      <c r="S3" s="13"/>
      <c r="T3" s="13"/>
    </row>
    <row r="4" spans="1:20" ht="15.75" x14ac:dyDescent="0.25">
      <c r="A4" s="125"/>
      <c r="B4" s="126"/>
      <c r="C4" s="126"/>
      <c r="D4" s="126"/>
      <c r="E4" s="127" t="s">
        <v>127</v>
      </c>
      <c r="F4" s="13"/>
      <c r="G4" s="13">
        <v>1692.17</v>
      </c>
      <c r="H4" s="13">
        <v>1281.6099999999999</v>
      </c>
      <c r="I4" s="13">
        <v>862.84</v>
      </c>
      <c r="J4" s="11">
        <v>435.69</v>
      </c>
      <c r="K4" s="128"/>
      <c r="L4" s="85"/>
      <c r="M4" s="13"/>
      <c r="N4" s="13"/>
      <c r="O4" s="13"/>
      <c r="P4" s="13"/>
      <c r="Q4" s="13"/>
      <c r="R4" s="13"/>
      <c r="S4" s="13"/>
      <c r="T4" s="13"/>
    </row>
    <row r="5" spans="1:20" ht="15.75" x14ac:dyDescent="0.25">
      <c r="A5" s="125" t="s">
        <v>148</v>
      </c>
      <c r="B5" s="126" t="s">
        <v>38</v>
      </c>
      <c r="C5" s="129">
        <v>120810</v>
      </c>
      <c r="D5" s="126" t="s">
        <v>130</v>
      </c>
      <c r="E5" s="127" t="s">
        <v>24</v>
      </c>
      <c r="F5" s="11"/>
      <c r="G5" s="11">
        <v>12021.12</v>
      </c>
      <c r="H5" s="11">
        <v>12021.12</v>
      </c>
      <c r="I5" s="11">
        <v>12021.12</v>
      </c>
      <c r="J5" s="11">
        <v>12021.12</v>
      </c>
      <c r="K5" s="128">
        <v>12021.12</v>
      </c>
      <c r="L5" s="85"/>
      <c r="M5" s="13"/>
      <c r="N5" s="13"/>
      <c r="O5" s="13"/>
      <c r="P5" s="13"/>
      <c r="Q5" s="13"/>
      <c r="R5" s="13"/>
      <c r="S5" s="13"/>
      <c r="T5" s="13"/>
    </row>
    <row r="6" spans="1:20" ht="15.75" x14ac:dyDescent="0.25">
      <c r="A6" s="130"/>
      <c r="B6" s="129"/>
      <c r="C6" s="126"/>
      <c r="D6" s="129"/>
      <c r="E6" s="127"/>
      <c r="F6" s="13"/>
      <c r="G6" s="13"/>
      <c r="H6" s="13"/>
      <c r="I6" s="13"/>
      <c r="J6" s="13"/>
      <c r="K6" s="81"/>
      <c r="L6" s="85"/>
      <c r="M6" s="13"/>
      <c r="N6" s="13"/>
      <c r="O6" s="13"/>
      <c r="P6" s="13"/>
      <c r="Q6" s="13"/>
      <c r="R6" s="13"/>
      <c r="S6" s="13"/>
      <c r="T6" s="13"/>
    </row>
    <row r="7" spans="1:20" ht="15.75" x14ac:dyDescent="0.25">
      <c r="A7" s="131" t="s">
        <v>131</v>
      </c>
      <c r="B7" s="110" t="s">
        <v>39</v>
      </c>
      <c r="C7" s="126">
        <v>229680</v>
      </c>
      <c r="D7" s="126" t="s">
        <v>132</v>
      </c>
      <c r="E7" s="127" t="s">
        <v>24</v>
      </c>
      <c r="F7" s="11"/>
      <c r="G7" s="13">
        <v>11445.18</v>
      </c>
      <c r="H7" s="11">
        <v>11674.08</v>
      </c>
      <c r="I7" s="11">
        <v>11907.57</v>
      </c>
      <c r="J7" s="11">
        <v>12145.85</v>
      </c>
      <c r="K7" s="128">
        <v>12388.63</v>
      </c>
      <c r="L7" s="85">
        <v>12636.4</v>
      </c>
      <c r="M7" s="13">
        <v>12889.06</v>
      </c>
      <c r="N7" s="13">
        <v>13146.91</v>
      </c>
      <c r="O7" s="13">
        <v>13409.78</v>
      </c>
      <c r="P7" s="13">
        <v>13678</v>
      </c>
      <c r="Q7" s="13"/>
      <c r="R7" s="13"/>
      <c r="S7" s="13"/>
      <c r="T7" s="13"/>
    </row>
    <row r="8" spans="1:20" ht="15.75" x14ac:dyDescent="0.25">
      <c r="A8" s="132"/>
      <c r="B8" s="110"/>
      <c r="C8" s="126"/>
      <c r="D8" s="126"/>
      <c r="E8" s="127" t="s">
        <v>127</v>
      </c>
      <c r="F8" s="11"/>
      <c r="G8" s="13">
        <v>2506.4299999999998</v>
      </c>
      <c r="H8" s="11">
        <v>2277.5300000000002</v>
      </c>
      <c r="I8" s="11">
        <v>1984.65</v>
      </c>
      <c r="J8" s="11">
        <v>1807.21</v>
      </c>
      <c r="K8" s="128">
        <v>1562.99</v>
      </c>
      <c r="L8" s="85">
        <v>1315.21</v>
      </c>
      <c r="M8" s="13">
        <v>1062.48</v>
      </c>
      <c r="N8" s="13">
        <v>804.7</v>
      </c>
      <c r="O8" s="13">
        <v>541.76</v>
      </c>
      <c r="P8" s="13">
        <v>276.56</v>
      </c>
      <c r="Q8" s="13"/>
      <c r="R8" s="13"/>
      <c r="S8" s="13"/>
      <c r="T8" s="13"/>
    </row>
    <row r="9" spans="1:20" ht="15.75" x14ac:dyDescent="0.25">
      <c r="A9" s="125"/>
      <c r="B9" s="126"/>
      <c r="C9" s="126"/>
      <c r="D9" s="126"/>
      <c r="E9" s="127"/>
      <c r="F9" s="11"/>
      <c r="G9" s="13"/>
      <c r="H9" s="11"/>
      <c r="I9" s="11"/>
      <c r="J9" s="11"/>
      <c r="K9" s="128"/>
      <c r="L9" s="85"/>
      <c r="M9" s="13"/>
      <c r="N9" s="13"/>
      <c r="O9" s="13"/>
      <c r="P9" s="13"/>
      <c r="Q9" s="13"/>
      <c r="R9" s="13"/>
      <c r="S9" s="13"/>
      <c r="T9" s="13"/>
    </row>
    <row r="10" spans="1:20" ht="15.75" x14ac:dyDescent="0.25">
      <c r="A10" s="125" t="s">
        <v>114</v>
      </c>
      <c r="B10" s="126" t="s">
        <v>40</v>
      </c>
      <c r="C10" s="126">
        <v>430507.38</v>
      </c>
      <c r="D10" s="126" t="s">
        <v>151</v>
      </c>
      <c r="E10" s="127" t="s">
        <v>24</v>
      </c>
      <c r="F10" s="11"/>
      <c r="G10" s="13">
        <v>20592</v>
      </c>
      <c r="H10" s="13">
        <v>20592</v>
      </c>
      <c r="I10" s="13">
        <v>20592</v>
      </c>
      <c r="J10" s="13">
        <v>20592</v>
      </c>
      <c r="K10" s="81">
        <v>20592</v>
      </c>
      <c r="L10" s="85">
        <v>20592</v>
      </c>
      <c r="M10" s="13">
        <v>20592</v>
      </c>
      <c r="N10" s="13">
        <v>20592</v>
      </c>
      <c r="O10" s="13">
        <v>20592</v>
      </c>
      <c r="P10" s="13">
        <v>20592</v>
      </c>
      <c r="Q10" s="13"/>
      <c r="R10" s="13"/>
      <c r="S10" s="13"/>
      <c r="T10" s="13"/>
    </row>
    <row r="11" spans="1:20" ht="15.75" x14ac:dyDescent="0.25">
      <c r="A11" s="125"/>
      <c r="B11" s="126"/>
      <c r="C11" s="126"/>
      <c r="D11" s="126"/>
      <c r="E11" s="127" t="s">
        <v>23</v>
      </c>
      <c r="F11" s="11"/>
      <c r="G11" s="11">
        <v>8288.2800000000007</v>
      </c>
      <c r="H11" s="11">
        <v>7513</v>
      </c>
      <c r="I11" s="11">
        <v>6706.04</v>
      </c>
      <c r="J11" s="11">
        <v>5869.16</v>
      </c>
      <c r="K11" s="128">
        <v>5006.32</v>
      </c>
      <c r="L11" s="85">
        <v>4124.12</v>
      </c>
      <c r="M11" s="13">
        <v>3214.2</v>
      </c>
      <c r="N11" s="13">
        <v>2310.44</v>
      </c>
      <c r="O11" s="13">
        <v>1378.96</v>
      </c>
      <c r="P11" s="13">
        <v>12.76</v>
      </c>
      <c r="Q11" s="13"/>
      <c r="R11" s="13"/>
      <c r="S11" s="13"/>
      <c r="T11" s="13"/>
    </row>
    <row r="12" spans="1:20" ht="15.75" x14ac:dyDescent="0.25">
      <c r="A12" s="125"/>
      <c r="B12" s="126"/>
      <c r="C12" s="126"/>
      <c r="D12" s="126"/>
      <c r="E12" s="127"/>
      <c r="F12" s="11"/>
      <c r="G12" s="11"/>
      <c r="H12" s="11"/>
      <c r="I12" s="11"/>
      <c r="J12" s="11"/>
      <c r="K12" s="128"/>
      <c r="L12" s="85"/>
      <c r="M12" s="13"/>
      <c r="N12" s="13"/>
      <c r="O12" s="13"/>
      <c r="P12" s="13"/>
      <c r="Q12" s="13"/>
      <c r="R12" s="13"/>
      <c r="S12" s="13"/>
      <c r="T12" s="13"/>
    </row>
    <row r="13" spans="1:20" ht="29.25" customHeight="1" x14ac:dyDescent="0.25">
      <c r="A13" s="125" t="s">
        <v>145</v>
      </c>
      <c r="B13" s="126" t="s">
        <v>9</v>
      </c>
      <c r="C13" s="126">
        <v>1000000</v>
      </c>
      <c r="D13" s="133" t="s">
        <v>146</v>
      </c>
      <c r="E13" s="127"/>
      <c r="F13" s="11"/>
      <c r="G13" s="13"/>
      <c r="H13" s="11">
        <v>33333</v>
      </c>
      <c r="I13" s="11">
        <v>33333</v>
      </c>
      <c r="J13" s="11">
        <v>33333</v>
      </c>
      <c r="K13" s="128">
        <v>33333</v>
      </c>
      <c r="L13" s="146">
        <v>33333</v>
      </c>
      <c r="M13" s="11">
        <v>33333</v>
      </c>
      <c r="N13" s="11">
        <v>33333</v>
      </c>
      <c r="O13" s="11">
        <v>33333</v>
      </c>
      <c r="P13" s="11">
        <v>33333</v>
      </c>
      <c r="Q13" s="11">
        <v>33333</v>
      </c>
      <c r="R13" s="11">
        <v>33333</v>
      </c>
      <c r="S13" s="11">
        <v>33333</v>
      </c>
      <c r="T13" s="11">
        <v>33333</v>
      </c>
    </row>
    <row r="14" spans="1:20" ht="15.75" x14ac:dyDescent="0.25">
      <c r="A14" s="132"/>
      <c r="B14" s="110"/>
      <c r="C14" s="126"/>
      <c r="D14" s="126"/>
      <c r="E14" s="127"/>
      <c r="F14" s="11"/>
      <c r="G14" s="11"/>
      <c r="H14" s="11"/>
      <c r="I14" s="11"/>
      <c r="J14" s="11"/>
      <c r="K14" s="128"/>
      <c r="L14" s="85"/>
      <c r="M14" s="13"/>
      <c r="N14" s="13"/>
      <c r="O14" s="13"/>
      <c r="P14" s="13"/>
      <c r="Q14" s="13"/>
      <c r="R14" s="13"/>
      <c r="S14" s="13"/>
      <c r="T14" s="13"/>
    </row>
    <row r="15" spans="1:20" ht="15.75" x14ac:dyDescent="0.25">
      <c r="A15" s="132" t="s">
        <v>149</v>
      </c>
      <c r="B15" s="110" t="s">
        <v>10</v>
      </c>
      <c r="C15" s="126">
        <v>100000</v>
      </c>
      <c r="D15" s="126"/>
      <c r="E15" s="127"/>
      <c r="F15" s="11"/>
      <c r="G15" s="11"/>
      <c r="H15" s="11"/>
      <c r="I15" s="11">
        <v>100000</v>
      </c>
      <c r="J15" s="11"/>
      <c r="K15" s="128"/>
      <c r="L15" s="85"/>
      <c r="M15" s="13"/>
      <c r="N15" s="13"/>
      <c r="O15" s="13"/>
      <c r="P15" s="13"/>
      <c r="Q15" s="13"/>
      <c r="R15" s="13"/>
      <c r="S15" s="13"/>
      <c r="T15" s="13"/>
    </row>
    <row r="16" spans="1:20" ht="15.75" x14ac:dyDescent="0.25">
      <c r="A16" s="125" t="s">
        <v>150</v>
      </c>
      <c r="B16" s="126" t="s">
        <v>12</v>
      </c>
      <c r="C16" s="126">
        <v>400000</v>
      </c>
      <c r="D16" s="126" t="s">
        <v>163</v>
      </c>
      <c r="E16" s="127"/>
      <c r="F16" s="11"/>
      <c r="G16" s="11"/>
      <c r="H16" s="11"/>
      <c r="I16" s="11"/>
      <c r="J16" s="11"/>
      <c r="K16" s="128">
        <v>400000</v>
      </c>
      <c r="L16" s="85"/>
      <c r="M16" s="13"/>
      <c r="N16" s="13"/>
      <c r="O16" s="13"/>
      <c r="P16" s="13"/>
      <c r="Q16" s="13"/>
      <c r="R16" s="13"/>
      <c r="S16" s="13"/>
      <c r="T16" s="13"/>
    </row>
    <row r="17" spans="1:20" ht="13.5" customHeight="1" x14ac:dyDescent="0.25">
      <c r="A17" s="132"/>
      <c r="B17" s="110"/>
      <c r="C17" s="134"/>
      <c r="D17" s="126"/>
      <c r="E17" s="127"/>
      <c r="F17" s="11"/>
      <c r="G17" s="11"/>
      <c r="H17" s="11"/>
      <c r="I17" s="11"/>
      <c r="J17" s="11"/>
      <c r="K17" s="128"/>
      <c r="L17" s="85"/>
      <c r="M17" s="13"/>
      <c r="N17" s="13"/>
      <c r="O17" s="13"/>
      <c r="P17" s="13"/>
      <c r="Q17" s="13"/>
      <c r="R17" s="13"/>
      <c r="S17" s="13"/>
      <c r="T17" s="13"/>
    </row>
    <row r="18" spans="1:20" ht="13.5" customHeight="1" x14ac:dyDescent="0.25">
      <c r="A18" s="162"/>
      <c r="B18" s="110"/>
      <c r="C18" s="134"/>
      <c r="D18" s="126"/>
      <c r="E18" s="127"/>
      <c r="F18" s="11"/>
      <c r="G18" s="11"/>
      <c r="H18" s="11"/>
      <c r="I18" s="11"/>
      <c r="J18" s="11"/>
      <c r="K18" s="128"/>
      <c r="L18" s="85"/>
      <c r="M18" s="13"/>
      <c r="N18" s="13"/>
      <c r="O18" s="13"/>
      <c r="P18" s="13"/>
      <c r="Q18" s="13"/>
      <c r="R18" s="13"/>
      <c r="S18" s="13"/>
      <c r="T18" s="13"/>
    </row>
    <row r="19" spans="1:20" ht="13.5" customHeight="1" thickBot="1" x14ac:dyDescent="0.3">
      <c r="A19" s="310"/>
      <c r="B19" s="311"/>
      <c r="C19" s="276"/>
      <c r="D19" s="129"/>
      <c r="E19" s="312"/>
      <c r="F19" s="278"/>
      <c r="G19" s="278"/>
      <c r="H19" s="278"/>
      <c r="I19" s="278"/>
      <c r="J19" s="278"/>
      <c r="K19" s="279"/>
      <c r="L19" s="185"/>
      <c r="M19" s="144"/>
      <c r="N19" s="144"/>
      <c r="O19" s="144"/>
      <c r="P19" s="144"/>
      <c r="Q19" s="144"/>
      <c r="R19" s="144"/>
      <c r="S19" s="144"/>
      <c r="T19" s="144"/>
    </row>
    <row r="20" spans="1:20" ht="21" customHeight="1" thickTop="1" x14ac:dyDescent="0.25">
      <c r="A20" s="313" t="s">
        <v>100</v>
      </c>
      <c r="B20" s="314"/>
      <c r="C20" s="282"/>
      <c r="D20" s="282"/>
      <c r="E20" s="315"/>
      <c r="F20" s="284"/>
      <c r="G20" s="284"/>
      <c r="H20" s="284"/>
      <c r="I20" s="284"/>
      <c r="J20" s="284"/>
      <c r="K20" s="285">
        <v>-400000</v>
      </c>
      <c r="L20" s="188"/>
      <c r="M20" s="187"/>
      <c r="N20" s="187"/>
      <c r="O20" s="187"/>
      <c r="P20" s="187"/>
      <c r="Q20" s="187"/>
      <c r="R20" s="187"/>
      <c r="S20" s="187"/>
      <c r="T20" s="187"/>
    </row>
    <row r="21" spans="1:20" ht="18.75" customHeight="1" x14ac:dyDescent="0.25">
      <c r="A21" s="140" t="s">
        <v>101</v>
      </c>
      <c r="B21" s="110"/>
      <c r="C21" s="134"/>
      <c r="D21" s="126"/>
      <c r="E21" s="127"/>
      <c r="F21" s="11"/>
      <c r="G21" s="11"/>
      <c r="H21" s="11"/>
      <c r="I21" s="11"/>
      <c r="J21" s="11"/>
      <c r="K21" s="128"/>
      <c r="L21" s="85"/>
      <c r="M21" s="13"/>
      <c r="N21" s="13"/>
      <c r="O21" s="13"/>
      <c r="P21" s="13"/>
      <c r="Q21" s="13"/>
      <c r="R21" s="13"/>
      <c r="S21" s="13"/>
      <c r="T21" s="13"/>
    </row>
    <row r="22" spans="1:20" ht="19.5" customHeight="1" thickBot="1" x14ac:dyDescent="0.3">
      <c r="A22" s="316" t="s">
        <v>102</v>
      </c>
      <c r="B22" s="290"/>
      <c r="C22" s="317"/>
      <c r="D22" s="291"/>
      <c r="E22" s="318"/>
      <c r="F22" s="293"/>
      <c r="G22" s="293"/>
      <c r="H22" s="293"/>
      <c r="I22" s="293">
        <v>-100000</v>
      </c>
      <c r="J22" s="293"/>
      <c r="K22" s="294"/>
      <c r="L22" s="194"/>
      <c r="M22" s="193"/>
      <c r="N22" s="193"/>
      <c r="O22" s="193"/>
      <c r="P22" s="193"/>
      <c r="Q22" s="193"/>
      <c r="R22" s="193"/>
      <c r="S22" s="193"/>
      <c r="T22" s="193"/>
    </row>
    <row r="23" spans="1:20" ht="17.25" thickTop="1" thickBot="1" x14ac:dyDescent="0.3">
      <c r="A23" s="307" t="s">
        <v>164</v>
      </c>
      <c r="B23" s="308"/>
      <c r="C23" s="308"/>
      <c r="D23" s="308"/>
      <c r="E23" s="309"/>
      <c r="F23" s="268"/>
      <c r="G23" s="268"/>
      <c r="H23" s="268">
        <f t="shared" ref="H23:T23" si="0">-H13</f>
        <v>-33333</v>
      </c>
      <c r="I23" s="268">
        <f t="shared" si="0"/>
        <v>-33333</v>
      </c>
      <c r="J23" s="268">
        <f t="shared" si="0"/>
        <v>-33333</v>
      </c>
      <c r="K23" s="269">
        <f t="shared" si="0"/>
        <v>-33333</v>
      </c>
      <c r="L23" s="270">
        <f t="shared" si="0"/>
        <v>-33333</v>
      </c>
      <c r="M23" s="268">
        <f t="shared" si="0"/>
        <v>-33333</v>
      </c>
      <c r="N23" s="268">
        <f t="shared" si="0"/>
        <v>-33333</v>
      </c>
      <c r="O23" s="268">
        <f t="shared" si="0"/>
        <v>-33333</v>
      </c>
      <c r="P23" s="268">
        <f t="shared" si="0"/>
        <v>-33333</v>
      </c>
      <c r="Q23" s="268">
        <f t="shared" si="0"/>
        <v>-33333</v>
      </c>
      <c r="R23" s="268">
        <f t="shared" si="0"/>
        <v>-33333</v>
      </c>
      <c r="S23" s="268">
        <f t="shared" si="0"/>
        <v>-33333</v>
      </c>
      <c r="T23" s="268">
        <f t="shared" si="0"/>
        <v>-33333</v>
      </c>
    </row>
    <row r="24" spans="1:20" ht="16.5" thickTop="1" x14ac:dyDescent="0.25">
      <c r="A24" s="306"/>
      <c r="B24" s="296"/>
      <c r="C24" s="134"/>
      <c r="D24" s="134"/>
      <c r="E24" s="297"/>
      <c r="F24" s="287"/>
      <c r="G24" s="190"/>
      <c r="H24" s="287"/>
      <c r="I24" s="287"/>
      <c r="J24" s="287"/>
      <c r="K24" s="288"/>
      <c r="L24" s="191"/>
      <c r="M24" s="190"/>
      <c r="N24" s="190"/>
      <c r="O24" s="190"/>
      <c r="P24" s="190"/>
      <c r="Q24" s="190"/>
      <c r="R24" s="190"/>
      <c r="S24" s="190"/>
      <c r="T24" s="190"/>
    </row>
    <row r="25" spans="1:20" s="54" customFormat="1" ht="15.75" x14ac:dyDescent="0.25">
      <c r="A25" s="77" t="s">
        <v>37</v>
      </c>
      <c r="B25" s="13"/>
      <c r="C25" s="13"/>
      <c r="D25" s="13"/>
      <c r="E25" s="136"/>
      <c r="F25" s="136"/>
      <c r="G25" s="13">
        <f t="shared" ref="G25:T25" si="1">SUM(G3:G23)</f>
        <v>77073.19</v>
      </c>
      <c r="H25" s="13">
        <f t="shared" si="1"/>
        <v>76297.91</v>
      </c>
      <c r="I25" s="13">
        <f t="shared" si="1"/>
        <v>75431.56</v>
      </c>
      <c r="J25" s="13">
        <f t="shared" si="1"/>
        <v>74655.540000000008</v>
      </c>
      <c r="K25" s="81">
        <f t="shared" si="1"/>
        <v>51571.06</v>
      </c>
      <c r="L25" s="85">
        <f t="shared" si="1"/>
        <v>38667.73000000001</v>
      </c>
      <c r="M25" s="13">
        <f t="shared" si="1"/>
        <v>37757.739999999991</v>
      </c>
      <c r="N25" s="13">
        <f t="shared" si="1"/>
        <v>36854.050000000003</v>
      </c>
      <c r="O25" s="13">
        <f t="shared" si="1"/>
        <v>35922.5</v>
      </c>
      <c r="P25" s="13">
        <f t="shared" si="1"/>
        <v>34559.320000000007</v>
      </c>
      <c r="Q25" s="13">
        <f t="shared" si="1"/>
        <v>0</v>
      </c>
      <c r="R25" s="13">
        <f t="shared" si="1"/>
        <v>0</v>
      </c>
      <c r="S25" s="13">
        <f t="shared" si="1"/>
        <v>0</v>
      </c>
      <c r="T25" s="13">
        <f t="shared" si="1"/>
        <v>0</v>
      </c>
    </row>
    <row r="26" spans="1:20" ht="15.75" x14ac:dyDescent="0.25">
      <c r="A26" s="75" t="s">
        <v>165</v>
      </c>
      <c r="B26" s="12"/>
      <c r="C26" s="12"/>
      <c r="D26" s="12"/>
      <c r="E26" s="12"/>
      <c r="F26" s="12"/>
      <c r="G26" s="13">
        <f t="shared" ref="G26:T26" si="2">-SUM(G3:G11)</f>
        <v>-77073.19</v>
      </c>
      <c r="H26" s="13">
        <f t="shared" si="2"/>
        <v>-76297.91</v>
      </c>
      <c r="I26" s="13">
        <f t="shared" si="2"/>
        <v>-75431.56</v>
      </c>
      <c r="J26" s="13">
        <f t="shared" si="2"/>
        <v>-74655.540000000008</v>
      </c>
      <c r="K26" s="81">
        <f t="shared" si="2"/>
        <v>-51571.060000000005</v>
      </c>
      <c r="L26" s="85">
        <f t="shared" si="2"/>
        <v>-38667.730000000003</v>
      </c>
      <c r="M26" s="13">
        <f t="shared" si="2"/>
        <v>-37757.74</v>
      </c>
      <c r="N26" s="13">
        <f t="shared" si="2"/>
        <v>-36854.050000000003</v>
      </c>
      <c r="O26" s="13">
        <f t="shared" si="2"/>
        <v>-35922.5</v>
      </c>
      <c r="P26" s="13">
        <f t="shared" si="2"/>
        <v>-34559.32</v>
      </c>
      <c r="Q26" s="13">
        <f t="shared" si="2"/>
        <v>0</v>
      </c>
      <c r="R26" s="13">
        <f t="shared" si="2"/>
        <v>0</v>
      </c>
      <c r="S26" s="13">
        <f t="shared" si="2"/>
        <v>0</v>
      </c>
      <c r="T26" s="13">
        <f t="shared" si="2"/>
        <v>0</v>
      </c>
    </row>
    <row r="27" spans="1:20" ht="15.75" x14ac:dyDescent="0.25">
      <c r="A27" s="75" t="s">
        <v>160</v>
      </c>
      <c r="B27" s="12"/>
      <c r="C27" s="12"/>
      <c r="D27" s="12"/>
      <c r="E27" s="12"/>
      <c r="F27" s="12"/>
      <c r="G27" s="13">
        <f t="shared" ref="G27:T27" si="3">-SUM(G15:G22)</f>
        <v>0</v>
      </c>
      <c r="H27" s="13">
        <f t="shared" si="3"/>
        <v>0</v>
      </c>
      <c r="I27" s="13">
        <f t="shared" si="3"/>
        <v>0</v>
      </c>
      <c r="J27" s="13">
        <f t="shared" si="3"/>
        <v>0</v>
      </c>
      <c r="K27" s="81">
        <f t="shared" si="3"/>
        <v>0</v>
      </c>
      <c r="L27" s="85">
        <f t="shared" si="3"/>
        <v>0</v>
      </c>
      <c r="M27" s="13">
        <f t="shared" si="3"/>
        <v>0</v>
      </c>
      <c r="N27" s="13">
        <f t="shared" si="3"/>
        <v>0</v>
      </c>
      <c r="O27" s="13">
        <f t="shared" si="3"/>
        <v>0</v>
      </c>
      <c r="P27" s="13">
        <f t="shared" si="3"/>
        <v>0</v>
      </c>
      <c r="Q27" s="13">
        <f t="shared" si="3"/>
        <v>0</v>
      </c>
      <c r="R27" s="13">
        <f t="shared" si="3"/>
        <v>0</v>
      </c>
      <c r="S27" s="13">
        <f t="shared" si="3"/>
        <v>0</v>
      </c>
      <c r="T27" s="13">
        <f t="shared" si="3"/>
        <v>0</v>
      </c>
    </row>
    <row r="28" spans="1:20" ht="15.75" x14ac:dyDescent="0.25">
      <c r="A28" s="75" t="s">
        <v>30</v>
      </c>
      <c r="B28" s="12"/>
      <c r="C28" s="12"/>
      <c r="D28" s="12"/>
      <c r="E28" s="12"/>
      <c r="F28" s="12"/>
      <c r="G28" s="13">
        <f t="shared" ref="G28:T28" si="4">SUM(G25:G27)</f>
        <v>0</v>
      </c>
      <c r="H28" s="13">
        <f t="shared" si="4"/>
        <v>0</v>
      </c>
      <c r="I28" s="13">
        <f t="shared" si="4"/>
        <v>0</v>
      </c>
      <c r="J28" s="13">
        <f t="shared" si="4"/>
        <v>0</v>
      </c>
      <c r="K28" s="81">
        <f t="shared" si="4"/>
        <v>-7.2759576141834259E-12</v>
      </c>
      <c r="L28" s="85">
        <f t="shared" si="4"/>
        <v>7.2759576141834259E-12</v>
      </c>
      <c r="M28" s="13">
        <f t="shared" si="4"/>
        <v>-7.2759576141834259E-12</v>
      </c>
      <c r="N28" s="13">
        <f t="shared" si="4"/>
        <v>0</v>
      </c>
      <c r="O28" s="13">
        <f t="shared" si="4"/>
        <v>0</v>
      </c>
      <c r="P28" s="13">
        <f t="shared" si="4"/>
        <v>7.2759576141834259E-12</v>
      </c>
      <c r="Q28" s="13">
        <f t="shared" si="4"/>
        <v>0</v>
      </c>
      <c r="R28" s="13">
        <f t="shared" si="4"/>
        <v>0</v>
      </c>
      <c r="S28" s="13">
        <f t="shared" si="4"/>
        <v>0</v>
      </c>
      <c r="T28" s="13">
        <f t="shared" si="4"/>
        <v>0</v>
      </c>
    </row>
    <row r="29" spans="1:20" ht="34.5" customHeight="1" x14ac:dyDescent="0.25">
      <c r="A29" s="139" t="s">
        <v>100</v>
      </c>
      <c r="B29" s="12"/>
      <c r="C29" s="12"/>
      <c r="D29" s="12"/>
      <c r="E29" s="12"/>
      <c r="F29" s="12"/>
      <c r="G29" s="13">
        <v>-60000</v>
      </c>
      <c r="H29" s="13">
        <v>-60000</v>
      </c>
      <c r="I29" s="13">
        <v>-60000</v>
      </c>
      <c r="J29" s="13">
        <v>-60000</v>
      </c>
      <c r="K29" s="81">
        <v>-70000</v>
      </c>
      <c r="L29" s="85">
        <v>-70000</v>
      </c>
      <c r="M29" s="13">
        <v>-70000</v>
      </c>
      <c r="N29" s="13">
        <v>-70000</v>
      </c>
      <c r="O29" s="13">
        <v>-70000</v>
      </c>
      <c r="P29" s="13">
        <v>-70000</v>
      </c>
      <c r="Q29" s="13">
        <v>-70000</v>
      </c>
      <c r="R29" s="13">
        <v>-70000</v>
      </c>
      <c r="S29" s="13">
        <v>-70000</v>
      </c>
      <c r="T29" s="13">
        <v>-70000</v>
      </c>
    </row>
    <row r="30" spans="1:20" ht="30.75" customHeight="1" x14ac:dyDescent="0.25">
      <c r="A30" s="140" t="s">
        <v>101</v>
      </c>
      <c r="B30" s="12"/>
      <c r="C30" s="12"/>
      <c r="D30" s="12"/>
      <c r="E30" s="12"/>
      <c r="F30" s="12"/>
      <c r="G30" s="13">
        <v>-50000</v>
      </c>
      <c r="H30" s="13">
        <v>-50000</v>
      </c>
      <c r="I30" s="13">
        <v>-50000</v>
      </c>
      <c r="J30" s="13">
        <v>-50000</v>
      </c>
      <c r="K30" s="81">
        <v>-50000</v>
      </c>
      <c r="L30" s="85">
        <v>-50000</v>
      </c>
      <c r="M30" s="13">
        <v>-50000</v>
      </c>
      <c r="N30" s="13">
        <v>-50000</v>
      </c>
      <c r="O30" s="13">
        <v>-50000</v>
      </c>
      <c r="P30" s="13">
        <v>-50000</v>
      </c>
      <c r="Q30" s="13">
        <v>-50000</v>
      </c>
      <c r="R30" s="13">
        <v>-50000</v>
      </c>
      <c r="S30" s="13">
        <v>-50000</v>
      </c>
      <c r="T30" s="13">
        <v>-50000</v>
      </c>
    </row>
    <row r="31" spans="1:20" ht="23.25" customHeight="1" thickBot="1" x14ac:dyDescent="0.3">
      <c r="A31" s="140" t="s">
        <v>102</v>
      </c>
      <c r="B31" s="260"/>
      <c r="C31" s="260"/>
      <c r="D31" s="260"/>
      <c r="E31" s="260"/>
      <c r="F31" s="260"/>
      <c r="G31" s="144">
        <v>-10000</v>
      </c>
      <c r="H31" s="144">
        <v>-10000</v>
      </c>
      <c r="I31" s="144">
        <v>-10000</v>
      </c>
      <c r="J31" s="144">
        <v>-10000</v>
      </c>
      <c r="K31" s="261">
        <v>-10000</v>
      </c>
      <c r="L31" s="185">
        <v>-10000</v>
      </c>
      <c r="M31" s="144">
        <v>-10000</v>
      </c>
      <c r="N31" s="144">
        <v>-10000</v>
      </c>
      <c r="O31" s="144">
        <v>-10000</v>
      </c>
      <c r="P31" s="144">
        <v>-10000</v>
      </c>
      <c r="Q31" s="144">
        <v>-10000</v>
      </c>
      <c r="R31" s="144">
        <v>-10000</v>
      </c>
      <c r="S31" s="144">
        <v>-10000</v>
      </c>
      <c r="T31" s="144">
        <v>-10000</v>
      </c>
    </row>
    <row r="32" spans="1:20" s="54" customFormat="1" ht="17.25" thickTop="1" thickBot="1" x14ac:dyDescent="0.3">
      <c r="A32" s="273" t="s">
        <v>95</v>
      </c>
      <c r="B32" s="265"/>
      <c r="C32" s="265"/>
      <c r="D32" s="265"/>
      <c r="E32" s="265"/>
      <c r="F32" s="265"/>
      <c r="G32" s="265">
        <f>SUM(G26+G27+G29+G30+G31)</f>
        <v>-197073.19</v>
      </c>
      <c r="H32" s="265">
        <f t="shared" ref="H32:T32" si="5">SUM(H26+H27+H29+H30+H31)</f>
        <v>-196297.91</v>
      </c>
      <c r="I32" s="265">
        <f t="shared" si="5"/>
        <v>-195431.56</v>
      </c>
      <c r="J32" s="265">
        <f t="shared" si="5"/>
        <v>-194655.54</v>
      </c>
      <c r="K32" s="266">
        <f t="shared" si="5"/>
        <v>-181571.06</v>
      </c>
      <c r="L32" s="267">
        <f t="shared" si="5"/>
        <v>-168667.73</v>
      </c>
      <c r="M32" s="265">
        <f t="shared" si="5"/>
        <v>-167757.74</v>
      </c>
      <c r="N32" s="265">
        <f t="shared" si="5"/>
        <v>-166854.04999999999</v>
      </c>
      <c r="O32" s="265">
        <f t="shared" si="5"/>
        <v>-165922.5</v>
      </c>
      <c r="P32" s="265">
        <f t="shared" si="5"/>
        <v>-164559.32</v>
      </c>
      <c r="Q32" s="265">
        <f t="shared" si="5"/>
        <v>-130000</v>
      </c>
      <c r="R32" s="265">
        <f t="shared" si="5"/>
        <v>-130000</v>
      </c>
      <c r="S32" s="265">
        <f t="shared" si="5"/>
        <v>-130000</v>
      </c>
      <c r="T32" s="265">
        <f t="shared" si="5"/>
        <v>-130000</v>
      </c>
    </row>
    <row r="33" spans="1:20" ht="16.5" thickTop="1" x14ac:dyDescent="0.25">
      <c r="A33" s="189"/>
      <c r="B33" s="263"/>
      <c r="C33" s="263"/>
      <c r="D33" s="263"/>
      <c r="E33" s="263"/>
      <c r="F33" s="263"/>
      <c r="G33" s="190"/>
      <c r="H33" s="190"/>
      <c r="I33" s="190"/>
      <c r="J33" s="190"/>
      <c r="K33" s="206"/>
      <c r="L33" s="191"/>
      <c r="M33" s="190"/>
      <c r="N33" s="190"/>
      <c r="O33" s="190"/>
      <c r="P33" s="190"/>
      <c r="Q33" s="190"/>
      <c r="R33" s="190"/>
      <c r="S33" s="190"/>
      <c r="T33" s="190"/>
    </row>
    <row r="34" spans="1:20" s="54" customFormat="1" ht="27" customHeight="1" x14ac:dyDescent="0.25">
      <c r="A34" s="141" t="s">
        <v>103</v>
      </c>
      <c r="B34" s="13"/>
      <c r="C34" s="13"/>
      <c r="D34" s="13"/>
      <c r="E34" s="136"/>
      <c r="F34" s="136">
        <v>458056</v>
      </c>
      <c r="G34" s="13">
        <f t="shared" ref="G34:T34" si="6">SUM(F34+G20-G29)</f>
        <v>518056</v>
      </c>
      <c r="H34" s="13">
        <f t="shared" si="6"/>
        <v>578056</v>
      </c>
      <c r="I34" s="13">
        <f t="shared" si="6"/>
        <v>638056</v>
      </c>
      <c r="J34" s="13">
        <f t="shared" si="6"/>
        <v>698056</v>
      </c>
      <c r="K34" s="13">
        <f t="shared" si="6"/>
        <v>368056</v>
      </c>
      <c r="L34" s="13">
        <f t="shared" si="6"/>
        <v>438056</v>
      </c>
      <c r="M34" s="13">
        <f t="shared" si="6"/>
        <v>508056</v>
      </c>
      <c r="N34" s="13">
        <f t="shared" si="6"/>
        <v>578056</v>
      </c>
      <c r="O34" s="13">
        <f t="shared" si="6"/>
        <v>648056</v>
      </c>
      <c r="P34" s="13">
        <f t="shared" si="6"/>
        <v>718056</v>
      </c>
      <c r="Q34" s="13">
        <f t="shared" si="6"/>
        <v>788056</v>
      </c>
      <c r="R34" s="13">
        <f t="shared" si="6"/>
        <v>858056</v>
      </c>
      <c r="S34" s="13">
        <f t="shared" si="6"/>
        <v>928056</v>
      </c>
      <c r="T34" s="13">
        <f t="shared" si="6"/>
        <v>998056</v>
      </c>
    </row>
    <row r="35" spans="1:20" s="54" customFormat="1" ht="36" customHeight="1" x14ac:dyDescent="0.25">
      <c r="A35" s="142" t="s">
        <v>104</v>
      </c>
      <c r="B35" s="13"/>
      <c r="C35" s="13"/>
      <c r="D35" s="13"/>
      <c r="E35" s="136"/>
      <c r="F35" s="136">
        <v>149884</v>
      </c>
      <c r="G35" s="13">
        <f t="shared" ref="G35:T35" si="7">SUM(F35+G21-G30)</f>
        <v>199884</v>
      </c>
      <c r="H35" s="13">
        <f t="shared" si="7"/>
        <v>249884</v>
      </c>
      <c r="I35" s="13">
        <f t="shared" si="7"/>
        <v>299884</v>
      </c>
      <c r="J35" s="13">
        <f t="shared" si="7"/>
        <v>349884</v>
      </c>
      <c r="K35" s="13">
        <f t="shared" si="7"/>
        <v>399884</v>
      </c>
      <c r="L35" s="13">
        <f t="shared" si="7"/>
        <v>449884</v>
      </c>
      <c r="M35" s="13">
        <f t="shared" si="7"/>
        <v>499884</v>
      </c>
      <c r="N35" s="13">
        <f t="shared" si="7"/>
        <v>549884</v>
      </c>
      <c r="O35" s="13">
        <f t="shared" si="7"/>
        <v>599884</v>
      </c>
      <c r="P35" s="13">
        <f t="shared" si="7"/>
        <v>649884</v>
      </c>
      <c r="Q35" s="13">
        <f t="shared" si="7"/>
        <v>699884</v>
      </c>
      <c r="R35" s="13">
        <f t="shared" si="7"/>
        <v>749884</v>
      </c>
      <c r="S35" s="13">
        <f t="shared" si="7"/>
        <v>799884</v>
      </c>
      <c r="T35" s="13">
        <f t="shared" si="7"/>
        <v>849884</v>
      </c>
    </row>
    <row r="36" spans="1:20" s="54" customFormat="1" ht="21.75" customHeight="1" thickBot="1" x14ac:dyDescent="0.3">
      <c r="A36" s="143" t="s">
        <v>99</v>
      </c>
      <c r="B36" s="144"/>
      <c r="C36" s="144"/>
      <c r="D36" s="144"/>
      <c r="E36" s="145"/>
      <c r="F36" s="145">
        <v>92755</v>
      </c>
      <c r="G36" s="144">
        <f t="shared" ref="G36:T36" si="8">SUM(F36+G22-G31)</f>
        <v>102755</v>
      </c>
      <c r="H36" s="144">
        <f t="shared" si="8"/>
        <v>112755</v>
      </c>
      <c r="I36" s="144">
        <f t="shared" si="8"/>
        <v>22755</v>
      </c>
      <c r="J36" s="144">
        <f t="shared" si="8"/>
        <v>32755</v>
      </c>
      <c r="K36" s="144">
        <f t="shared" si="8"/>
        <v>42755</v>
      </c>
      <c r="L36" s="144">
        <f t="shared" si="8"/>
        <v>52755</v>
      </c>
      <c r="M36" s="144">
        <f t="shared" si="8"/>
        <v>62755</v>
      </c>
      <c r="N36" s="144">
        <f t="shared" si="8"/>
        <v>72755</v>
      </c>
      <c r="O36" s="144">
        <f t="shared" si="8"/>
        <v>82755</v>
      </c>
      <c r="P36" s="144">
        <f t="shared" si="8"/>
        <v>92755</v>
      </c>
      <c r="Q36" s="144">
        <f t="shared" si="8"/>
        <v>102755</v>
      </c>
      <c r="R36" s="144">
        <f t="shared" si="8"/>
        <v>112755</v>
      </c>
      <c r="S36" s="144">
        <f t="shared" si="8"/>
        <v>122755</v>
      </c>
      <c r="T36" s="144">
        <f t="shared" si="8"/>
        <v>132755</v>
      </c>
    </row>
    <row r="37" spans="1:20" s="137" customFormat="1" ht="17.25" thickTop="1" thickBot="1" x14ac:dyDescent="0.3">
      <c r="A37" s="274" t="s">
        <v>36</v>
      </c>
      <c r="B37" s="272"/>
      <c r="C37" s="272"/>
      <c r="D37" s="272"/>
      <c r="E37" s="272"/>
      <c r="F37" s="265">
        <f>SUM(F34:F36)</f>
        <v>700695</v>
      </c>
      <c r="G37" s="265">
        <f t="shared" ref="G37:T37" si="9">SUM(G34:G36)</f>
        <v>820695</v>
      </c>
      <c r="H37" s="265">
        <f t="shared" si="9"/>
        <v>940695</v>
      </c>
      <c r="I37" s="265">
        <f t="shared" si="9"/>
        <v>960695</v>
      </c>
      <c r="J37" s="265">
        <f t="shared" si="9"/>
        <v>1080695</v>
      </c>
      <c r="K37" s="266">
        <f t="shared" si="9"/>
        <v>810695</v>
      </c>
      <c r="L37" s="267">
        <f t="shared" si="9"/>
        <v>940695</v>
      </c>
      <c r="M37" s="265">
        <f t="shared" si="9"/>
        <v>1070695</v>
      </c>
      <c r="N37" s="265">
        <f t="shared" si="9"/>
        <v>1200695</v>
      </c>
      <c r="O37" s="265">
        <f t="shared" si="9"/>
        <v>1330695</v>
      </c>
      <c r="P37" s="265">
        <f t="shared" si="9"/>
        <v>1460695</v>
      </c>
      <c r="Q37" s="265">
        <f t="shared" si="9"/>
        <v>1590695</v>
      </c>
      <c r="R37" s="265">
        <f t="shared" si="9"/>
        <v>1720695</v>
      </c>
      <c r="S37" s="265">
        <f t="shared" si="9"/>
        <v>1850695</v>
      </c>
      <c r="T37" s="265">
        <f t="shared" si="9"/>
        <v>1980695</v>
      </c>
    </row>
    <row r="38" spans="1:20" ht="15.75" thickTop="1" x14ac:dyDescent="0.2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15 year interest</vt:lpstr>
      <vt:lpstr>Highway</vt:lpstr>
      <vt:lpstr>Fire</vt:lpstr>
      <vt:lpstr>Library &amp; Town Center</vt:lpstr>
      <vt:lpstr>Recreation</vt:lpstr>
      <vt:lpstr>Water</vt:lpstr>
      <vt:lpstr>Waste Water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Finance</cp:lastModifiedBy>
  <cp:lastPrinted>2022-02-18T17:40:17Z</cp:lastPrinted>
  <dcterms:created xsi:type="dcterms:W3CDTF">2022-01-24T14:21:54Z</dcterms:created>
  <dcterms:modified xsi:type="dcterms:W3CDTF">2022-02-18T18:38:20Z</dcterms:modified>
</cp:coreProperties>
</file>