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.VTRICH\Desktop\FY24\FY24 Capital Plan\"/>
    </mc:Choice>
  </mc:AlternateContent>
  <xr:revisionPtr revIDLastSave="0" documentId="13_ncr:1_{9E986381-4DC0-4ED2-A7CF-280F5D950758}" xr6:coauthVersionLast="47" xr6:coauthVersionMax="47" xr10:uidLastSave="{00000000-0000-0000-0000-000000000000}"/>
  <bookViews>
    <workbookView xWindow="-120" yWindow="-120" windowWidth="29040" windowHeight="15840" activeTab="8" xr2:uid="{5F7F0AD7-0E56-4131-86D7-4F524ADF68BA}"/>
  </bookViews>
  <sheets>
    <sheet name="Highway" sheetId="1" r:id="rId1"/>
    <sheet name="New Sidewalk Projects" sheetId="12" r:id="rId2"/>
    <sheet name="Fire" sheetId="2" r:id="rId3"/>
    <sheet name="Library &amp; Town Center" sheetId="5" r:id="rId4"/>
    <sheet name="Recreation" sheetId="8" r:id="rId5"/>
    <sheet name="General Summary" sheetId="11" r:id="rId6"/>
    <sheet name="Water" sheetId="4" r:id="rId7"/>
    <sheet name="Waste Water" sheetId="7" r:id="rId8"/>
    <sheet name="W&amp;S Summary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F19" i="12" l="1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E19" i="12"/>
  <c r="E25" i="12"/>
  <c r="F25" i="12" s="1"/>
  <c r="G25" i="12" s="1"/>
  <c r="H25" i="12" s="1"/>
  <c r="I25" i="12" s="1"/>
  <c r="J25" i="12" s="1"/>
  <c r="K25" i="12" s="1"/>
  <c r="L25" i="12" s="1"/>
  <c r="M25" i="12" s="1"/>
  <c r="N25" i="12" s="1"/>
  <c r="O25" i="12" s="1"/>
  <c r="P25" i="12" s="1"/>
  <c r="Q25" i="12" s="1"/>
  <c r="R25" i="12" s="1"/>
  <c r="S25" i="12" s="1"/>
  <c r="T25" i="12" s="1"/>
  <c r="U25" i="12" s="1"/>
  <c r="U21" i="12"/>
  <c r="U23" i="12" s="1"/>
  <c r="T21" i="12"/>
  <c r="T23" i="12" s="1"/>
  <c r="S21" i="12"/>
  <c r="S23" i="12" s="1"/>
  <c r="R21" i="12"/>
  <c r="R23" i="12" s="1"/>
  <c r="Q21" i="12"/>
  <c r="Q23" i="12" s="1"/>
  <c r="P21" i="12"/>
  <c r="P23" i="12" s="1"/>
  <c r="O21" i="12"/>
  <c r="O23" i="12" s="1"/>
  <c r="N21" i="12"/>
  <c r="N23" i="12" s="1"/>
  <c r="M21" i="12"/>
  <c r="M23" i="12" s="1"/>
  <c r="L21" i="12"/>
  <c r="L23" i="12" s="1"/>
  <c r="K21" i="12"/>
  <c r="K23" i="12" s="1"/>
  <c r="J21" i="12"/>
  <c r="J23" i="12" s="1"/>
  <c r="I21" i="12"/>
  <c r="I23" i="12" s="1"/>
  <c r="H21" i="12"/>
  <c r="H23" i="12" s="1"/>
  <c r="G21" i="12"/>
  <c r="G23" i="12" s="1"/>
  <c r="F21" i="12"/>
  <c r="F23" i="12" s="1"/>
  <c r="E21" i="12"/>
  <c r="E23" i="12" s="1"/>
  <c r="T18" i="8"/>
  <c r="S18" i="8"/>
  <c r="S17" i="8"/>
  <c r="T15" i="8"/>
  <c r="T17" i="8" s="1"/>
  <c r="S15" i="8"/>
  <c r="X33" i="5"/>
  <c r="W33" i="5"/>
  <c r="X29" i="5"/>
  <c r="X31" i="5" s="1"/>
  <c r="W29" i="5"/>
  <c r="W31" i="5" s="1"/>
  <c r="Y8" i="2"/>
  <c r="Y12" i="2" s="1"/>
  <c r="X8" i="2"/>
  <c r="X12" i="2" s="1"/>
  <c r="U22" i="1" l="1"/>
  <c r="U21" i="1"/>
  <c r="U26" i="1" s="1"/>
  <c r="U20" i="1"/>
  <c r="T22" i="1"/>
  <c r="T21" i="1"/>
  <c r="T26" i="1" s="1"/>
  <c r="T20" i="1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U24" i="7"/>
  <c r="U23" i="7"/>
  <c r="U29" i="7" s="1"/>
  <c r="U20" i="7"/>
  <c r="U22" i="7" s="1"/>
  <c r="U25" i="7" s="1"/>
  <c r="R18" i="8"/>
  <c r="R15" i="8"/>
  <c r="R17" i="8" s="1"/>
  <c r="V29" i="5"/>
  <c r="V31" i="5"/>
  <c r="V33" i="5"/>
  <c r="S22" i="1"/>
  <c r="S21" i="1"/>
  <c r="S20" i="1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D18" i="8"/>
  <c r="H35" i="5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J33" i="5"/>
  <c r="K33" i="5"/>
  <c r="L33" i="5"/>
  <c r="M33" i="5"/>
  <c r="N33" i="5"/>
  <c r="O33" i="5"/>
  <c r="P33" i="5"/>
  <c r="Q33" i="5"/>
  <c r="R33" i="5"/>
  <c r="S33" i="5"/>
  <c r="T33" i="5"/>
  <c r="U33" i="5"/>
  <c r="I33" i="5"/>
  <c r="H33" i="5"/>
  <c r="S26" i="1" l="1"/>
  <c r="T23" i="1"/>
  <c r="S23" i="1"/>
  <c r="U23" i="1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D15" i="8"/>
  <c r="H22" i="1"/>
  <c r="I22" i="1"/>
  <c r="I20" i="1"/>
  <c r="M20" i="1"/>
  <c r="L20" i="1"/>
  <c r="F22" i="1" l="1"/>
  <c r="G22" i="1"/>
  <c r="J22" i="1"/>
  <c r="K22" i="1"/>
  <c r="L22" i="1"/>
  <c r="M22" i="1"/>
  <c r="N22" i="1"/>
  <c r="O22" i="1"/>
  <c r="P22" i="1"/>
  <c r="Q22" i="1"/>
  <c r="R22" i="1"/>
  <c r="E22" i="1"/>
  <c r="F21" i="1"/>
  <c r="F26" i="1" s="1"/>
  <c r="G21" i="1"/>
  <c r="H21" i="1"/>
  <c r="H26" i="1" s="1"/>
  <c r="I21" i="1"/>
  <c r="I26" i="1" s="1"/>
  <c r="J21" i="1"/>
  <c r="K21" i="1"/>
  <c r="K26" i="1" s="1"/>
  <c r="L21" i="1"/>
  <c r="L26" i="1" s="1"/>
  <c r="M21" i="1"/>
  <c r="M26" i="1" s="1"/>
  <c r="N21" i="1"/>
  <c r="N26" i="1" s="1"/>
  <c r="G26" i="1" l="1"/>
  <c r="J26" i="1"/>
  <c r="D30" i="1"/>
  <c r="F29" i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E28" i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E20" i="1"/>
  <c r="O21" i="1"/>
  <c r="O26" i="1" s="1"/>
  <c r="P21" i="1"/>
  <c r="P26" i="1" s="1"/>
  <c r="Q21" i="1"/>
  <c r="Q26" i="1" s="1"/>
  <c r="R21" i="1"/>
  <c r="R26" i="1" s="1"/>
  <c r="F20" i="1"/>
  <c r="G20" i="1"/>
  <c r="H20" i="1"/>
  <c r="J20" i="1"/>
  <c r="K20" i="1"/>
  <c r="N20" i="1"/>
  <c r="O20" i="1"/>
  <c r="P20" i="1"/>
  <c r="Q20" i="1"/>
  <c r="R20" i="1"/>
  <c r="E21" i="1"/>
  <c r="E26" i="1" s="1"/>
  <c r="H31" i="5"/>
  <c r="J29" i="5"/>
  <c r="K29" i="5"/>
  <c r="L29" i="5"/>
  <c r="M29" i="5"/>
  <c r="N29" i="5"/>
  <c r="O29" i="5"/>
  <c r="P29" i="5"/>
  <c r="Q29" i="5"/>
  <c r="R29" i="5"/>
  <c r="S29" i="5"/>
  <c r="T29" i="5"/>
  <c r="U29" i="5"/>
  <c r="I29" i="5"/>
  <c r="E30" i="1" l="1"/>
  <c r="H30" i="1"/>
  <c r="G30" i="1"/>
  <c r="F30" i="1"/>
  <c r="H23" i="1"/>
  <c r="J31" i="5"/>
  <c r="I30" i="1" l="1"/>
  <c r="K30" i="1"/>
  <c r="J30" i="1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H27" i="4"/>
  <c r="H26" i="4"/>
  <c r="G28" i="4"/>
  <c r="G32" i="7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G33" i="7"/>
  <c r="H33" i="7" s="1"/>
  <c r="I33" i="7" s="1"/>
  <c r="J33" i="7" s="1"/>
  <c r="K33" i="7" s="1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G31" i="7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H36" i="4"/>
  <c r="I36" i="4"/>
  <c r="J36" i="4"/>
  <c r="K36" i="4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H35" i="4"/>
  <c r="I35" i="4" s="1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G35" i="4"/>
  <c r="G36" i="4"/>
  <c r="G34" i="4"/>
  <c r="H34" i="4" s="1"/>
  <c r="I34" i="4" s="1"/>
  <c r="J34" i="4" s="1"/>
  <c r="K34" i="4" s="1"/>
  <c r="L34" i="4" s="1"/>
  <c r="M34" i="4" s="1"/>
  <c r="N34" i="4" s="1"/>
  <c r="O34" i="4" s="1"/>
  <c r="P34" i="4" s="1"/>
  <c r="Q34" i="4" s="1"/>
  <c r="R34" i="4" s="1"/>
  <c r="S34" i="4" s="1"/>
  <c r="T34" i="4" s="1"/>
  <c r="U34" i="7" l="1"/>
  <c r="F34" i="7"/>
  <c r="G24" i="7"/>
  <c r="G23" i="7"/>
  <c r="G22" i="7"/>
  <c r="I24" i="7"/>
  <c r="J24" i="7"/>
  <c r="K24" i="7"/>
  <c r="L24" i="7"/>
  <c r="M24" i="7"/>
  <c r="N24" i="7"/>
  <c r="O24" i="7"/>
  <c r="P24" i="7"/>
  <c r="Q24" i="7"/>
  <c r="R24" i="7"/>
  <c r="S24" i="7"/>
  <c r="T24" i="7"/>
  <c r="H24" i="7"/>
  <c r="I23" i="7"/>
  <c r="I29" i="7" s="1"/>
  <c r="J23" i="7"/>
  <c r="K23" i="7"/>
  <c r="L23" i="7"/>
  <c r="M23" i="7"/>
  <c r="N23" i="7"/>
  <c r="O23" i="7"/>
  <c r="O29" i="7" s="1"/>
  <c r="P23" i="7"/>
  <c r="Q23" i="7"/>
  <c r="R23" i="7"/>
  <c r="S23" i="7"/>
  <c r="T23" i="7"/>
  <c r="H23" i="7"/>
  <c r="U26" i="4"/>
  <c r="U32" i="4"/>
  <c r="I20" i="7"/>
  <c r="I22" i="7" s="1"/>
  <c r="J20" i="7"/>
  <c r="J22" i="7" s="1"/>
  <c r="K20" i="7"/>
  <c r="K22" i="7" s="1"/>
  <c r="L20" i="7"/>
  <c r="L22" i="7" s="1"/>
  <c r="M20" i="7"/>
  <c r="M22" i="7" s="1"/>
  <c r="N20" i="7"/>
  <c r="N22" i="7" s="1"/>
  <c r="O20" i="7"/>
  <c r="O22" i="7" s="1"/>
  <c r="P20" i="7"/>
  <c r="P22" i="7" s="1"/>
  <c r="Q20" i="7"/>
  <c r="Q22" i="7" s="1"/>
  <c r="R20" i="7"/>
  <c r="R22" i="7" s="1"/>
  <c r="S20" i="7"/>
  <c r="S22" i="7" s="1"/>
  <c r="T20" i="7"/>
  <c r="T22" i="7" s="1"/>
  <c r="H20" i="7"/>
  <c r="H22" i="7" s="1"/>
  <c r="U34" i="4"/>
  <c r="F37" i="4"/>
  <c r="R29" i="7" l="1"/>
  <c r="L29" i="7"/>
  <c r="H29" i="7"/>
  <c r="Q29" i="7"/>
  <c r="T29" i="7"/>
  <c r="N29" i="7"/>
  <c r="L30" i="1"/>
  <c r="U28" i="4"/>
  <c r="K29" i="7"/>
  <c r="G29" i="7"/>
  <c r="U37" i="4"/>
  <c r="S29" i="7"/>
  <c r="M29" i="7"/>
  <c r="P29" i="7"/>
  <c r="J29" i="7"/>
  <c r="G34" i="7"/>
  <c r="I26" i="4"/>
  <c r="J26" i="4"/>
  <c r="K26" i="4"/>
  <c r="L26" i="4"/>
  <c r="M26" i="4"/>
  <c r="N26" i="4"/>
  <c r="O26" i="4"/>
  <c r="P26" i="4"/>
  <c r="Q26" i="4"/>
  <c r="R26" i="4"/>
  <c r="S26" i="4"/>
  <c r="T26" i="4"/>
  <c r="G26" i="4"/>
  <c r="K32" i="4"/>
  <c r="G27" i="4"/>
  <c r="G32" i="4" s="1"/>
  <c r="H32" i="4"/>
  <c r="I32" i="4"/>
  <c r="J32" i="4"/>
  <c r="L32" i="4"/>
  <c r="M32" i="4"/>
  <c r="N32" i="4"/>
  <c r="O32" i="4"/>
  <c r="P32" i="4"/>
  <c r="Q32" i="4"/>
  <c r="R32" i="4"/>
  <c r="S32" i="4"/>
  <c r="T32" i="4"/>
  <c r="M30" i="1" l="1"/>
  <c r="H34" i="7"/>
  <c r="I34" i="7"/>
  <c r="N30" i="1" l="1"/>
  <c r="J34" i="7"/>
  <c r="O30" i="1" l="1"/>
  <c r="K34" i="7"/>
  <c r="P30" i="1" l="1"/>
  <c r="L34" i="7"/>
  <c r="Q30" i="1" l="1"/>
  <c r="M34" i="7"/>
  <c r="R30" i="1" l="1"/>
  <c r="N34" i="7"/>
  <c r="S30" i="1" l="1"/>
  <c r="O34" i="7"/>
  <c r="T30" i="1" l="1"/>
  <c r="U30" i="1"/>
  <c r="P34" i="7"/>
  <c r="Q34" i="7" l="1"/>
  <c r="R34" i="7" l="1"/>
  <c r="T34" i="7" l="1"/>
  <c r="S34" i="7"/>
  <c r="Q17" i="8" l="1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U31" i="5"/>
  <c r="T31" i="5"/>
  <c r="S31" i="5"/>
  <c r="R31" i="5"/>
  <c r="Q31" i="5"/>
  <c r="P31" i="5"/>
  <c r="O31" i="5"/>
  <c r="N31" i="5"/>
  <c r="M31" i="5"/>
  <c r="L31" i="5"/>
  <c r="K31" i="5"/>
  <c r="I31" i="5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E23" i="1" l="1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37" i="4" l="1"/>
  <c r="M23" i="1" l="1"/>
  <c r="R23" i="1"/>
  <c r="O23" i="1"/>
  <c r="N23" i="1"/>
  <c r="L23" i="1"/>
  <c r="Q23" i="1"/>
  <c r="P23" i="1"/>
  <c r="I23" i="1"/>
  <c r="F23" i="1"/>
  <c r="K23" i="1"/>
  <c r="J23" i="1"/>
  <c r="G23" i="1"/>
  <c r="H37" i="4"/>
  <c r="I37" i="4" l="1"/>
  <c r="J37" i="4" l="1"/>
  <c r="J8" i="2"/>
  <c r="J12" i="2" s="1"/>
  <c r="M8" i="2"/>
  <c r="M12" i="2" s="1"/>
  <c r="K8" i="2"/>
  <c r="K12" i="2" s="1"/>
  <c r="L8" i="2"/>
  <c r="L12" i="2" s="1"/>
  <c r="N8" i="2"/>
  <c r="N12" i="2" s="1"/>
  <c r="O8" i="2"/>
  <c r="O12" i="2" s="1"/>
  <c r="P8" i="2"/>
  <c r="P12" i="2" s="1"/>
  <c r="Q8" i="2"/>
  <c r="Q12" i="2" s="1"/>
  <c r="R8" i="2"/>
  <c r="R12" i="2" s="1"/>
  <c r="S8" i="2"/>
  <c r="S12" i="2" s="1"/>
  <c r="T8" i="2"/>
  <c r="T12" i="2" s="1"/>
  <c r="U8" i="2"/>
  <c r="U12" i="2" s="1"/>
  <c r="V8" i="2"/>
  <c r="V12" i="2" s="1"/>
  <c r="W8" i="2"/>
  <c r="W12" i="2" s="1"/>
  <c r="K37" i="4" l="1"/>
  <c r="I8" i="2"/>
  <c r="I12" i="2" s="1"/>
  <c r="L37" i="4" l="1"/>
  <c r="M37" i="4" l="1"/>
  <c r="N37" i="4" l="1"/>
  <c r="O37" i="4" l="1"/>
  <c r="P37" i="4" l="1"/>
  <c r="Q37" i="4" l="1"/>
  <c r="R37" i="4" l="1"/>
  <c r="S37" i="4" l="1"/>
  <c r="T3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4" authorId="0" shapeId="0" xr:uid="{9C894A62-8438-4D2E-B966-AF58E5AED0B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Project Split into two phases.</t>
        </r>
      </text>
    </comment>
    <comment ref="I8" authorId="0" shapeId="0" xr:uid="{27DCB69C-BD08-4D0B-BE71-57089AA734F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Push project out to FY35</t>
        </r>
      </text>
    </comment>
    <comment ref="Q8" authorId="0" shapeId="0" xr:uid="{942644DB-7E66-4E51-8A61-5486C364AE3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from FY27
Budget for entire amount</t>
        </r>
      </text>
    </comment>
    <comment ref="I10" authorId="0" shapeId="0" xr:uid="{E6C6BB7A-FD96-44DD-B6EB-3A62D8F2E490}">
      <text>
        <r>
          <rPr>
            <b/>
            <sz val="9"/>
            <color indexed="81"/>
            <rFont val="Tahoma"/>
            <family val="2"/>
          </rPr>
          <t>Finance:
Was scheduled in FY26 at a cost of 1 million.
Project has been cancelled.</t>
        </r>
      </text>
    </comment>
    <comment ref="I16" authorId="0" shapeId="0" xr:uid="{7B9A6BF1-3034-4D82-AB0C-A688B57F7ED4}">
      <text>
        <r>
          <rPr>
            <b/>
            <sz val="9"/>
            <color indexed="81"/>
            <rFont val="Tahoma"/>
            <family val="2"/>
          </rPr>
          <t>Finance:  No grants awarded for Jericho Road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J3" authorId="0" shapeId="0" xr:uid="{0B034284-5CBB-4FDB-872F-788925298E5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Shingle replacement on addition.</t>
        </r>
      </text>
    </comment>
  </commentList>
</comments>
</file>

<file path=xl/sharedStrings.xml><?xml version="1.0" encoding="utf-8"?>
<sst xmlns="http://schemas.openxmlformats.org/spreadsheetml/2006/main" count="424" uniqueCount="194">
  <si>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</si>
  <si>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</si>
  <si>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</si>
  <si>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</si>
  <si>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</si>
  <si>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</si>
  <si>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Curent Payment Source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</si>
  <si>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</si>
  <si>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</si>
  <si>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</si>
  <si>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</si>
  <si>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</si>
  <si>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</si>
  <si>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</si>
  <si>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</si>
  <si>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</si>
  <si>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</si>
  <si>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</si>
  <si>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</si>
  <si>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</si>
  <si>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</si>
  <si>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 xml:space="preserve"> </t>
  </si>
  <si>
    <t>Interest</t>
  </si>
  <si>
    <t>Principal</t>
  </si>
  <si>
    <t>FY21</t>
  </si>
  <si>
    <t>Loan Payments from Taxes</t>
  </si>
  <si>
    <t>Unnasinged Funds</t>
  </si>
  <si>
    <t xml:space="preserve">Unnasigned Restricted Funds </t>
  </si>
  <si>
    <t xml:space="preserve">Total Taxes raised </t>
  </si>
  <si>
    <t>Reconciliation</t>
  </si>
  <si>
    <t>Payment from Taxes</t>
  </si>
  <si>
    <t>FY19</t>
  </si>
  <si>
    <t>FY33</t>
  </si>
  <si>
    <t>FY36</t>
  </si>
  <si>
    <t>Total Reserves</t>
  </si>
  <si>
    <t>Remaining balance</t>
  </si>
  <si>
    <t>FY18</t>
  </si>
  <si>
    <t>FY14</t>
  </si>
  <si>
    <t>FY12</t>
  </si>
  <si>
    <t>Water Tank GAP</t>
  </si>
  <si>
    <t>Highway</t>
  </si>
  <si>
    <t>Library</t>
  </si>
  <si>
    <t>Fire</t>
  </si>
  <si>
    <t>Police</t>
  </si>
  <si>
    <t>EQUIPMENT</t>
  </si>
  <si>
    <t>BUILDINGS &amp; INFRASTRUCTURE</t>
  </si>
  <si>
    <t>HIGHWAY INFRASTRUCTURE</t>
  </si>
  <si>
    <t>Bridge &amp; Culvert Reserves raised from taxes</t>
  </si>
  <si>
    <t>Guardrail Reserves raised from taxes</t>
  </si>
  <si>
    <t>Sidewalk Reserves raised from taxes</t>
  </si>
  <si>
    <t xml:space="preserve">Total Revenue raised </t>
  </si>
  <si>
    <t>Water Capital Reserve raised from fees</t>
  </si>
  <si>
    <t>Total Water Capital Reserves at end of FY</t>
  </si>
  <si>
    <t>Total Water Short Term Capital Reserves at end of FY</t>
  </si>
  <si>
    <t>Total Distribution Sidewalk Reserves at end of FY</t>
  </si>
  <si>
    <t>Waste Water Capital Reserve raised from fees</t>
  </si>
  <si>
    <t>Waste Water Short Term Capital Fund (10 Years)</t>
  </si>
  <si>
    <t>Collection System  Reserve</t>
  </si>
  <si>
    <t>Total Waste Water Capital Reserves at end of FY</t>
  </si>
  <si>
    <t>Total Waste Water Short Term Capital Reserves at end of FY</t>
  </si>
  <si>
    <t>Replace Shingles on roof</t>
  </si>
  <si>
    <t>Addition to accommodate longer trucks</t>
  </si>
  <si>
    <t>30 years</t>
  </si>
  <si>
    <t>50  years</t>
  </si>
  <si>
    <t>RECREATION INFRASTRUCTURE</t>
  </si>
  <si>
    <t>Millet Street</t>
  </si>
  <si>
    <t>Jericho Road</t>
  </si>
  <si>
    <t>Grants</t>
  </si>
  <si>
    <t>Grant for Jericho Road</t>
  </si>
  <si>
    <t>Water Tank</t>
  </si>
  <si>
    <t>Union Bank Loan</t>
  </si>
  <si>
    <t>Bond Bank</t>
  </si>
  <si>
    <t>FY07</t>
  </si>
  <si>
    <t>Administrative Fees</t>
  </si>
  <si>
    <t>East Main Street</t>
  </si>
  <si>
    <t>Bond Bank RF1-074</t>
  </si>
  <si>
    <t>Bond Bank RF1-101</t>
  </si>
  <si>
    <t>Millett Street</t>
  </si>
  <si>
    <t>Bond Bank AR1-058</t>
  </si>
  <si>
    <t>Bond Bank RF3-335</t>
  </si>
  <si>
    <t>Bond Bank RF3-365</t>
  </si>
  <si>
    <t>Bond Bank RF3-444</t>
  </si>
  <si>
    <t>Town Center</t>
  </si>
  <si>
    <t>Exterior Renovations</t>
  </si>
  <si>
    <t>Siding</t>
  </si>
  <si>
    <t>Interior Renovations</t>
  </si>
  <si>
    <t>Slate Roof - full replacement</t>
  </si>
  <si>
    <t>Repair Restore Roof Steeple</t>
  </si>
  <si>
    <t>Sidewalk &amp; Stormwater routine maintenance</t>
  </si>
  <si>
    <t>Paving/Retreatment (12 year cycle)</t>
  </si>
  <si>
    <t>Gravel Plan (7 year cycle)</t>
  </si>
  <si>
    <t>Gateway Expansion</t>
  </si>
  <si>
    <t>Bond Bank SRF-Clean Water 30 years</t>
  </si>
  <si>
    <t>Phosphorus - Study</t>
  </si>
  <si>
    <t>East Main Street - Planning</t>
  </si>
  <si>
    <t>Wastewater Plant - Planning</t>
  </si>
  <si>
    <t>Wastewater Plant - upgrades</t>
  </si>
  <si>
    <t>Bond Bank 2016 Series 2</t>
  </si>
  <si>
    <t>Bridge Street (upper &amp; lower)</t>
  </si>
  <si>
    <t>Bridge Street (middle)</t>
  </si>
  <si>
    <t>Bridge Street (bridge - Stone Corrale</t>
  </si>
  <si>
    <t>Bond Bank SRF 30 year</t>
  </si>
  <si>
    <t>Loan Payments from User Fees</t>
  </si>
  <si>
    <t>Water Short Term Capital Fund (10 Years) raised from fees</t>
  </si>
  <si>
    <t>Distribution Reserve raised from fees</t>
  </si>
  <si>
    <t xml:space="preserve">Total User Fees raised </t>
  </si>
  <si>
    <t>Payment from Fees</t>
  </si>
  <si>
    <t>Balance</t>
  </si>
  <si>
    <t>Bond SRF 30 year</t>
  </si>
  <si>
    <t>Loan</t>
  </si>
  <si>
    <t>Gateway Users</t>
  </si>
  <si>
    <t>Loan Payments from Fees</t>
  </si>
  <si>
    <t>Gateway Extension</t>
  </si>
  <si>
    <t xml:space="preserve">    ADA Doors</t>
  </si>
  <si>
    <t xml:space="preserve">    Ventilation</t>
  </si>
  <si>
    <t xml:space="preserve">    Water Fountain</t>
  </si>
  <si>
    <t>ADA Doors</t>
  </si>
  <si>
    <t>Portico</t>
  </si>
  <si>
    <t>Town Center Cash</t>
  </si>
  <si>
    <t>Town Center Cash &amp; Bond</t>
  </si>
  <si>
    <t>Bond/Loan</t>
  </si>
  <si>
    <t>Library &amp; Town Center</t>
  </si>
  <si>
    <t>Owner Contingency</t>
  </si>
  <si>
    <t>Design Fees</t>
  </si>
  <si>
    <t>State Permits</t>
  </si>
  <si>
    <t>Payment Source</t>
  </si>
  <si>
    <t xml:space="preserve">Town Center Funds used </t>
  </si>
  <si>
    <t>Bridge &amp; Culvert Reserves Used</t>
  </si>
  <si>
    <t>Guardrail Reserves Used</t>
  </si>
  <si>
    <t>Sidewalk Reserves Used</t>
  </si>
  <si>
    <t>Southview Drive Bridge</t>
  </si>
  <si>
    <t>Town Green Improvements</t>
  </si>
  <si>
    <t>ARPA Funds (HVAC)</t>
  </si>
  <si>
    <t>Beginning Fund Balance</t>
  </si>
  <si>
    <t>Bridge &amp; Culvert Reserves at FY end</t>
  </si>
  <si>
    <t>Guardrail Reserves at FY end</t>
  </si>
  <si>
    <t>Sidewalk Reserves at FY end</t>
  </si>
  <si>
    <t>Beginning Reserve Balance</t>
  </si>
  <si>
    <t>Rents Received</t>
  </si>
  <si>
    <t>Town Green Parking Lot Study</t>
  </si>
  <si>
    <t>Town Green Parking Lot</t>
  </si>
  <si>
    <t>Rgeinning Reserve Balances</t>
  </si>
  <si>
    <t>WATER INFRASTRUCTURE</t>
  </si>
  <si>
    <t>WASTE WATER INFRASTRUCTURE</t>
  </si>
  <si>
    <t>FEES</t>
  </si>
  <si>
    <t>Water User Fees required</t>
  </si>
  <si>
    <t>Waste Water Fees required</t>
  </si>
  <si>
    <t>RESERVES</t>
  </si>
  <si>
    <t>Water Capital Reserves at end of FY</t>
  </si>
  <si>
    <t>Water Short Term Capital Reserves at end of FY</t>
  </si>
  <si>
    <t>Distribution Reserves at end of FY</t>
  </si>
  <si>
    <t>Waste Water Capital Reserves at end of FY</t>
  </si>
  <si>
    <t>Waste Water Short Term Capital Reserves at end of FY</t>
  </si>
  <si>
    <t>Distribution Sidewalk Reserves at end of FY</t>
  </si>
  <si>
    <t>CAPITAL EXPENDITURES</t>
  </si>
  <si>
    <t>Highway Taxes Required</t>
  </si>
  <si>
    <t>Fire Taxes Required</t>
  </si>
  <si>
    <t>Police Taxes Required</t>
  </si>
  <si>
    <t>Administrative Taxes Required</t>
  </si>
  <si>
    <t>Library &amp; Town Center Taxes required</t>
  </si>
  <si>
    <t>Recreation Taxes required</t>
  </si>
  <si>
    <t>TOTAL TAXES REQUIRED</t>
  </si>
  <si>
    <t>Capital eserve at FY end</t>
  </si>
  <si>
    <t>Safety Equip Reserves at FY end</t>
  </si>
  <si>
    <t>Capital Reserves at FY end</t>
  </si>
  <si>
    <t>Reserves at FY end</t>
  </si>
  <si>
    <t>Town Center Rents</t>
  </si>
  <si>
    <t>TOTAL RESERVES AT YEAR END</t>
  </si>
  <si>
    <t>WATER &amp; WASTE WATER INFRASTRUCTURE EXPENDITURES</t>
  </si>
  <si>
    <t>TOTAL FEES</t>
  </si>
  <si>
    <t>TOTAL RESERVES</t>
  </si>
  <si>
    <t>Total Town Center Funds FY end</t>
  </si>
  <si>
    <t>FIRE DEPARTMENT INFRASTRUCTURE</t>
  </si>
  <si>
    <t>LIBRARY &amp; TOWN CENTER INFRASTRUCTURE</t>
  </si>
  <si>
    <t>WATER &amp; SEWER INFRASTRURE SUMMARY</t>
  </si>
  <si>
    <t>GENERAL FUND INFRASTRUCTURE SUMMARY</t>
  </si>
  <si>
    <t>FY38</t>
  </si>
  <si>
    <t>FY39</t>
  </si>
  <si>
    <t>Payment from Capital Reserfve</t>
  </si>
  <si>
    <t>Huntington Road Sidewalk</t>
  </si>
  <si>
    <t>Jericho Road Sidewalk</t>
  </si>
  <si>
    <t>Payment with Taxes</t>
  </si>
  <si>
    <t>When are we using guardrail reserves</t>
  </si>
  <si>
    <t>Need to update the Paving, Gravel Plan, and Sidewalk maintenance numbers</t>
  </si>
  <si>
    <t>Southview Guardrail Project</t>
  </si>
  <si>
    <t>Add this to the equipment spreadsheet - Fire does not have a separate reserve for just the building</t>
  </si>
  <si>
    <t>Bridge Street Phase 1 Jolina to Esplanad</t>
  </si>
  <si>
    <t>Bridge Street Phase 2 Jolina to Big Spruce</t>
  </si>
  <si>
    <t>FY24-FY25</t>
  </si>
  <si>
    <t>FY26-FY27</t>
  </si>
  <si>
    <t>Grant for Bridge St - Phase 1 80%</t>
  </si>
  <si>
    <t xml:space="preserve">Grant for Bridge St - Phase 2 80% </t>
  </si>
  <si>
    <t>Fires Capital Reserve covers both Equipment and Infrastructure</t>
  </si>
  <si>
    <t>No data avalable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</si>
</sst>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1">
    <xf numFmtId="0" fontId="0" fillId="0" borderId="0" xfId="0"/>
    <xf numFmtId="3" fontId="2" fillId="0" borderId="1" xfId="0" applyNumberFormat="1" applyFont="1" applyFill="1" applyBorder="1"/>
    <xf numFmtId="3" fontId="4" fillId="0" borderId="0" xfId="0" applyNumberFormat="1" applyFont="1" applyFill="1"/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left"/>
    </xf>
    <xf numFmtId="3" fontId="2" fillId="0" borderId="1" xfId="1" applyNumberFormat="1" applyFont="1" applyFill="1" applyBorder="1"/>
    <xf numFmtId="3" fontId="4" fillId="0" borderId="4" xfId="0" applyNumberFormat="1" applyFont="1" applyFill="1" applyBorder="1" applyAlignment="1">
      <alignment horizontal="center"/>
    </xf>
    <xf numFmtId="1" fontId="4" fillId="0" borderId="1" xfId="2" applyNumberFormat="1" applyFont="1" applyFill="1" applyBorder="1" applyAlignment="1">
      <alignment horizontal="center"/>
    </xf>
    <xf numFmtId="3" fontId="4" fillId="0" borderId="1" xfId="2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3" fontId="3" fillId="0" borderId="1" xfId="1" applyNumberFormat="1" applyFont="1" applyFill="1" applyBorder="1"/>
    <xf numFmtId="3" fontId="6" fillId="0" borderId="1" xfId="0" applyNumberFormat="1" applyFont="1" applyFill="1" applyBorder="1"/>
    <xf numFmtId="3" fontId="3" fillId="0" borderId="1" xfId="0" applyNumberFormat="1" applyFont="1" applyFill="1" applyBorder="1"/>
    <xf numFmtId="3" fontId="6" fillId="0" borderId="0" xfId="0" applyNumberFormat="1" applyFont="1" applyFill="1"/>
    <xf numFmtId="3" fontId="8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64" fontId="4" fillId="0" borderId="1" xfId="2" applyNumberFormat="1" applyFont="1" applyFill="1" applyBorder="1"/>
    <xf numFmtId="0" fontId="4" fillId="0" borderId="1" xfId="2" applyNumberFormat="1" applyFont="1" applyFill="1" applyBorder="1" applyAlignment="1">
      <alignment horizontal="center"/>
    </xf>
    <xf numFmtId="0" fontId="9" fillId="0" borderId="0" xfId="0" applyFont="1" applyFill="1"/>
    <xf numFmtId="0" fontId="9" fillId="0" borderId="1" xfId="0" applyFont="1" applyFill="1" applyBorder="1"/>
    <xf numFmtId="1" fontId="9" fillId="0" borderId="1" xfId="0" applyNumberFormat="1" applyFont="1" applyFill="1" applyBorder="1"/>
    <xf numFmtId="3" fontId="9" fillId="0" borderId="1" xfId="0" applyNumberFormat="1" applyFont="1" applyFill="1" applyBorder="1"/>
    <xf numFmtId="3" fontId="9" fillId="0" borderId="0" xfId="0" applyNumberFormat="1" applyFont="1" applyFill="1"/>
    <xf numFmtId="0" fontId="9" fillId="0" borderId="0" xfId="0" applyFont="1"/>
    <xf numFmtId="165" fontId="4" fillId="0" borderId="1" xfId="1" applyNumberFormat="1" applyFont="1" applyFill="1" applyBorder="1"/>
    <xf numFmtId="165" fontId="4" fillId="0" borderId="1" xfId="0" applyNumberFormat="1" applyFont="1" applyFill="1" applyBorder="1"/>
    <xf numFmtId="3" fontId="8" fillId="0" borderId="0" xfId="0" applyNumberFormat="1" applyFont="1" applyFill="1"/>
    <xf numFmtId="3" fontId="8" fillId="0" borderId="3" xfId="0" applyNumberFormat="1" applyFont="1" applyFill="1" applyBorder="1"/>
    <xf numFmtId="3" fontId="3" fillId="0" borderId="0" xfId="0" applyNumberFormat="1" applyFont="1" applyFill="1"/>
    <xf numFmtId="0" fontId="8" fillId="0" borderId="0" xfId="0" applyFont="1" applyFill="1"/>
    <xf numFmtId="0" fontId="9" fillId="0" borderId="0" xfId="0" applyFont="1" applyFill="1" applyBorder="1"/>
    <xf numFmtId="3" fontId="8" fillId="0" borderId="2" xfId="0" applyNumberFormat="1" applyFont="1" applyFill="1" applyBorder="1"/>
    <xf numFmtId="0" fontId="9" fillId="0" borderId="11" xfId="0" applyFont="1" applyFill="1" applyBorder="1" applyAlignment="1">
      <alignment horizontal="left"/>
    </xf>
    <xf numFmtId="3" fontId="6" fillId="0" borderId="13" xfId="0" applyNumberFormat="1" applyFont="1" applyFill="1" applyBorder="1"/>
    <xf numFmtId="3" fontId="3" fillId="0" borderId="11" xfId="0" applyNumberFormat="1" applyFont="1" applyFill="1" applyBorder="1"/>
    <xf numFmtId="3" fontId="8" fillId="0" borderId="12" xfId="0" applyNumberFormat="1" applyFont="1" applyFill="1" applyBorder="1"/>
    <xf numFmtId="3" fontId="6" fillId="0" borderId="14" xfId="0" applyNumberFormat="1" applyFont="1" applyFill="1" applyBorder="1"/>
    <xf numFmtId="3" fontId="3" fillId="0" borderId="12" xfId="0" applyNumberFormat="1" applyFont="1" applyFill="1" applyBorder="1"/>
    <xf numFmtId="3" fontId="2" fillId="0" borderId="2" xfId="0" applyNumberFormat="1" applyFont="1" applyFill="1" applyBorder="1"/>
    <xf numFmtId="3" fontId="3" fillId="0" borderId="2" xfId="0" applyNumberFormat="1" applyFont="1" applyFill="1" applyBorder="1"/>
    <xf numFmtId="3" fontId="3" fillId="0" borderId="18" xfId="0" applyNumberFormat="1" applyFont="1" applyFill="1" applyBorder="1" applyAlignment="1">
      <alignment horizontal="center" wrapText="1"/>
    </xf>
    <xf numFmtId="3" fontId="3" fillId="0" borderId="18" xfId="2" applyNumberFormat="1" applyFont="1" applyFill="1" applyBorder="1" applyAlignment="1">
      <alignment horizontal="center"/>
    </xf>
    <xf numFmtId="3" fontId="4" fillId="0" borderId="11" xfId="2" applyNumberFormat="1" applyFont="1" applyFill="1" applyBorder="1" applyAlignment="1">
      <alignment horizontal="left"/>
    </xf>
    <xf numFmtId="3" fontId="3" fillId="0" borderId="17" xfId="0" applyNumberFormat="1" applyFont="1" applyFill="1" applyBorder="1" applyAlignment="1">
      <alignment horizontal="left" wrapText="1"/>
    </xf>
    <xf numFmtId="3" fontId="6" fillId="0" borderId="1" xfId="2" applyNumberFormat="1" applyFont="1" applyFill="1" applyBorder="1" applyAlignment="1">
      <alignment horizontal="center"/>
    </xf>
    <xf numFmtId="3" fontId="4" fillId="0" borderId="13" xfId="2" applyNumberFormat="1" applyFont="1" applyFill="1" applyBorder="1" applyAlignment="1">
      <alignment horizontal="left"/>
    </xf>
    <xf numFmtId="3" fontId="3" fillId="0" borderId="18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left"/>
    </xf>
    <xf numFmtId="3" fontId="6" fillId="0" borderId="9" xfId="0" applyNumberFormat="1" applyFont="1" applyFill="1" applyBorder="1" applyAlignment="1">
      <alignment horizontal="center"/>
    </xf>
    <xf numFmtId="3" fontId="6" fillId="0" borderId="9" xfId="4" applyNumberFormat="1" applyFont="1" applyFill="1" applyBorder="1" applyAlignment="1">
      <alignment horizontal="center"/>
    </xf>
    <xf numFmtId="3" fontId="6" fillId="0" borderId="9" xfId="2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3" fontId="3" fillId="0" borderId="16" xfId="0" applyNumberFormat="1" applyFont="1" applyFill="1" applyBorder="1"/>
    <xf numFmtId="3" fontId="3" fillId="0" borderId="7" xfId="0" applyNumberFormat="1" applyFont="1" applyFill="1" applyBorder="1"/>
    <xf numFmtId="3" fontId="6" fillId="0" borderId="1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3" fontId="6" fillId="0" borderId="3" xfId="2" applyNumberFormat="1" applyFont="1" applyFill="1" applyBorder="1"/>
    <xf numFmtId="3" fontId="3" fillId="0" borderId="12" xfId="1" applyNumberFormat="1" applyFont="1" applyFill="1" applyBorder="1"/>
    <xf numFmtId="3" fontId="6" fillId="0" borderId="4" xfId="0" applyNumberFormat="1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left"/>
    </xf>
    <xf numFmtId="3" fontId="6" fillId="0" borderId="11" xfId="3" applyNumberFormat="1" applyFont="1" applyFill="1" applyBorder="1" applyAlignment="1">
      <alignment horizontal="left"/>
    </xf>
    <xf numFmtId="3" fontId="6" fillId="0" borderId="11" xfId="2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 wrapText="1"/>
    </xf>
    <xf numFmtId="3" fontId="6" fillId="0" borderId="5" xfId="0" applyNumberFormat="1" applyFont="1" applyFill="1" applyBorder="1" applyAlignment="1">
      <alignment horizontal="center"/>
    </xf>
    <xf numFmtId="3" fontId="12" fillId="0" borderId="0" xfId="0" applyNumberFormat="1" applyFont="1" applyFill="1"/>
    <xf numFmtId="3" fontId="3" fillId="0" borderId="3" xfId="0" applyNumberFormat="1" applyFont="1" applyFill="1" applyBorder="1"/>
    <xf numFmtId="0" fontId="3" fillId="0" borderId="0" xfId="0" applyFont="1" applyFill="1"/>
    <xf numFmtId="3" fontId="3" fillId="0" borderId="6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wrapText="1"/>
    </xf>
    <xf numFmtId="3" fontId="6" fillId="0" borderId="14" xfId="0" applyNumberFormat="1" applyFont="1" applyFill="1" applyBorder="1" applyAlignment="1">
      <alignment wrapText="1"/>
    </xf>
    <xf numFmtId="3" fontId="3" fillId="0" borderId="13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3" fontId="3" fillId="0" borderId="22" xfId="0" applyNumberFormat="1" applyFont="1" applyFill="1" applyBorder="1" applyAlignment="1">
      <alignment wrapText="1"/>
    </xf>
    <xf numFmtId="3" fontId="3" fillId="0" borderId="4" xfId="0" applyNumberFormat="1" applyFont="1" applyFill="1" applyBorder="1"/>
    <xf numFmtId="3" fontId="3" fillId="0" borderId="25" xfId="0" applyNumberFormat="1" applyFont="1" applyFill="1" applyBorder="1"/>
    <xf numFmtId="3" fontId="3" fillId="0" borderId="2" xfId="1" applyNumberFormat="1" applyFont="1" applyFill="1" applyBorder="1"/>
    <xf numFmtId="3" fontId="6" fillId="0" borderId="0" xfId="0" applyNumberFormat="1" applyFont="1" applyFill="1" applyBorder="1"/>
    <xf numFmtId="3" fontId="12" fillId="0" borderId="1" xfId="0" applyNumberFormat="1" applyFont="1" applyFill="1" applyBorder="1"/>
    <xf numFmtId="3" fontId="3" fillId="0" borderId="0" xfId="0" applyNumberFormat="1" applyFont="1" applyFill="1" applyBorder="1"/>
    <xf numFmtId="3" fontId="12" fillId="0" borderId="0" xfId="0" applyNumberFormat="1" applyFont="1" applyFill="1" applyBorder="1"/>
    <xf numFmtId="3" fontId="8" fillId="0" borderId="4" xfId="0" applyNumberFormat="1" applyFont="1" applyFill="1" applyBorder="1"/>
    <xf numFmtId="3" fontId="8" fillId="0" borderId="25" xfId="0" applyNumberFormat="1" applyFont="1" applyFill="1" applyBorder="1"/>
    <xf numFmtId="3" fontId="8" fillId="0" borderId="23" xfId="0" applyNumberFormat="1" applyFont="1" applyFill="1" applyBorder="1"/>
    <xf numFmtId="3" fontId="6" fillId="0" borderId="27" xfId="0" applyNumberFormat="1" applyFont="1" applyFill="1" applyBorder="1"/>
    <xf numFmtId="3" fontId="3" fillId="0" borderId="29" xfId="0" applyNumberFormat="1" applyFont="1" applyFill="1" applyBorder="1"/>
    <xf numFmtId="3" fontId="6" fillId="0" borderId="30" xfId="0" applyNumberFormat="1" applyFont="1" applyFill="1" applyBorder="1"/>
    <xf numFmtId="3" fontId="3" fillId="0" borderId="31" xfId="0" applyNumberFormat="1" applyFont="1" applyFill="1" applyBorder="1"/>
    <xf numFmtId="3" fontId="3" fillId="0" borderId="33" xfId="0" applyNumberFormat="1" applyFont="1" applyFill="1" applyBorder="1"/>
    <xf numFmtId="3" fontId="6" fillId="0" borderId="34" xfId="0" applyNumberFormat="1" applyFont="1" applyFill="1" applyBorder="1"/>
    <xf numFmtId="3" fontId="3" fillId="0" borderId="5" xfId="0" applyNumberFormat="1" applyFont="1" applyFill="1" applyBorder="1"/>
    <xf numFmtId="3" fontId="3" fillId="0" borderId="36" xfId="0" applyNumberFormat="1" applyFont="1" applyFill="1" applyBorder="1"/>
    <xf numFmtId="3" fontId="6" fillId="0" borderId="37" xfId="0" applyNumberFormat="1" applyFont="1" applyFill="1" applyBorder="1"/>
    <xf numFmtId="3" fontId="3" fillId="0" borderId="23" xfId="0" applyNumberFormat="1" applyFont="1" applyFill="1" applyBorder="1"/>
    <xf numFmtId="3" fontId="3" fillId="0" borderId="26" xfId="0" applyNumberFormat="1" applyFont="1" applyFill="1" applyBorder="1"/>
    <xf numFmtId="3" fontId="3" fillId="0" borderId="42" xfId="0" applyNumberFormat="1" applyFont="1" applyFill="1" applyBorder="1"/>
    <xf numFmtId="3" fontId="6" fillId="0" borderId="44" xfId="0" applyNumberFormat="1" applyFont="1" applyFill="1" applyBorder="1"/>
    <xf numFmtId="3" fontId="3" fillId="0" borderId="45" xfId="0" applyNumberFormat="1" applyFont="1" applyFill="1" applyBorder="1"/>
    <xf numFmtId="3" fontId="9" fillId="0" borderId="4" xfId="0" applyNumberFormat="1" applyFont="1" applyFill="1" applyBorder="1"/>
    <xf numFmtId="3" fontId="9" fillId="0" borderId="5" xfId="0" applyNumberFormat="1" applyFont="1" applyFill="1" applyBorder="1"/>
    <xf numFmtId="3" fontId="8" fillId="0" borderId="5" xfId="0" applyNumberFormat="1" applyFont="1" applyFill="1" applyBorder="1"/>
    <xf numFmtId="3" fontId="3" fillId="0" borderId="35" xfId="0" applyNumberFormat="1" applyFont="1" applyFill="1" applyBorder="1"/>
    <xf numFmtId="3" fontId="8" fillId="2" borderId="50" xfId="0" applyNumberFormat="1" applyFont="1" applyFill="1" applyBorder="1"/>
    <xf numFmtId="3" fontId="8" fillId="2" borderId="52" xfId="0" applyNumberFormat="1" applyFont="1" applyFill="1" applyBorder="1"/>
    <xf numFmtId="3" fontId="2" fillId="0" borderId="12" xfId="0" applyNumberFormat="1" applyFont="1" applyFill="1" applyBorder="1"/>
    <xf numFmtId="3" fontId="2" fillId="2" borderId="49" xfId="0" applyNumberFormat="1" applyFont="1" applyFill="1" applyBorder="1"/>
    <xf numFmtId="0" fontId="8" fillId="2" borderId="48" xfId="0" applyFont="1" applyFill="1" applyBorder="1"/>
    <xf numFmtId="0" fontId="8" fillId="2" borderId="50" xfId="0" applyFont="1" applyFill="1" applyBorder="1"/>
    <xf numFmtId="3" fontId="8" fillId="2" borderId="53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6" fillId="0" borderId="54" xfId="0" applyNumberFormat="1" applyFont="1" applyFill="1" applyBorder="1"/>
    <xf numFmtId="3" fontId="6" fillId="0" borderId="54" xfId="2" applyNumberFormat="1" applyFont="1" applyFill="1" applyBorder="1" applyAlignment="1">
      <alignment horizontal="left"/>
    </xf>
    <xf numFmtId="3" fontId="3" fillId="2" borderId="54" xfId="0" applyNumberFormat="1" applyFont="1" applyFill="1" applyBorder="1"/>
    <xf numFmtId="3" fontId="3" fillId="2" borderId="54" xfId="0" applyNumberFormat="1" applyFont="1" applyFill="1" applyBorder="1" applyAlignment="1">
      <alignment horizontal="right"/>
    </xf>
    <xf numFmtId="3" fontId="3" fillId="2" borderId="51" xfId="0" applyNumberFormat="1" applyFont="1" applyFill="1" applyBorder="1"/>
    <xf numFmtId="3" fontId="9" fillId="0" borderId="31" xfId="0" applyNumberFormat="1" applyFont="1" applyFill="1" applyBorder="1"/>
    <xf numFmtId="3" fontId="8" fillId="0" borderId="31" xfId="0" applyNumberFormat="1" applyFont="1" applyFill="1" applyBorder="1"/>
    <xf numFmtId="3" fontId="8" fillId="0" borderId="42" xfId="0" applyNumberFormat="1" applyFont="1" applyFill="1" applyBorder="1"/>
    <xf numFmtId="3" fontId="9" fillId="0" borderId="45" xfId="0" applyNumberFormat="1" applyFont="1" applyFill="1" applyBorder="1"/>
    <xf numFmtId="3" fontId="8" fillId="0" borderId="45" xfId="0" applyNumberFormat="1" applyFont="1" applyFill="1" applyBorder="1"/>
    <xf numFmtId="3" fontId="9" fillId="0" borderId="23" xfId="0" applyNumberFormat="1" applyFont="1" applyFill="1" applyBorder="1"/>
    <xf numFmtId="3" fontId="6" fillId="0" borderId="4" xfId="0" applyNumberFormat="1" applyFont="1" applyFill="1" applyBorder="1"/>
    <xf numFmtId="3" fontId="3" fillId="0" borderId="28" xfId="0" applyNumberFormat="1" applyFont="1" applyFill="1" applyBorder="1"/>
    <xf numFmtId="3" fontId="6" fillId="0" borderId="5" xfId="0" applyNumberFormat="1" applyFont="1" applyFill="1" applyBorder="1"/>
    <xf numFmtId="3" fontId="3" fillId="2" borderId="50" xfId="0" applyNumberFormat="1" applyFont="1" applyFill="1" applyBorder="1"/>
    <xf numFmtId="3" fontId="3" fillId="2" borderId="53" xfId="0" applyNumberFormat="1" applyFont="1" applyFill="1" applyBorder="1"/>
    <xf numFmtId="3" fontId="3" fillId="2" borderId="52" xfId="0" applyNumberFormat="1" applyFont="1" applyFill="1" applyBorder="1"/>
    <xf numFmtId="3" fontId="3" fillId="0" borderId="50" xfId="0" applyNumberFormat="1" applyFont="1" applyFill="1" applyBorder="1"/>
    <xf numFmtId="3" fontId="3" fillId="0" borderId="53" xfId="0" applyNumberFormat="1" applyFont="1" applyFill="1" applyBorder="1"/>
    <xf numFmtId="3" fontId="3" fillId="0" borderId="52" xfId="0" applyNumberFormat="1" applyFont="1" applyFill="1" applyBorder="1"/>
    <xf numFmtId="0" fontId="3" fillId="2" borderId="50" xfId="0" applyFont="1" applyFill="1" applyBorder="1"/>
    <xf numFmtId="3" fontId="3" fillId="2" borderId="49" xfId="0" applyNumberFormat="1" applyFont="1" applyFill="1" applyBorder="1"/>
    <xf numFmtId="0" fontId="3" fillId="2" borderId="48" xfId="0" applyFont="1" applyFill="1" applyBorder="1"/>
    <xf numFmtId="3" fontId="6" fillId="0" borderId="42" xfId="0" applyNumberFormat="1" applyFont="1" applyFill="1" applyBorder="1" applyAlignment="1">
      <alignment horizontal="center"/>
    </xf>
    <xf numFmtId="3" fontId="3" fillId="0" borderId="55" xfId="0" applyNumberFormat="1" applyFont="1" applyFill="1" applyBorder="1" applyAlignment="1">
      <alignment horizontal="center"/>
    </xf>
    <xf numFmtId="3" fontId="3" fillId="0" borderId="4" xfId="1" applyNumberFormat="1" applyFont="1" applyFill="1" applyBorder="1"/>
    <xf numFmtId="3" fontId="3" fillId="0" borderId="28" xfId="1" applyNumberFormat="1" applyFont="1" applyFill="1" applyBorder="1"/>
    <xf numFmtId="3" fontId="3" fillId="0" borderId="29" xfId="1" applyNumberFormat="1" applyFont="1" applyFill="1" applyBorder="1"/>
    <xf numFmtId="3" fontId="6" fillId="0" borderId="31" xfId="0" applyNumberFormat="1" applyFont="1" applyFill="1" applyBorder="1" applyAlignment="1">
      <alignment horizontal="center"/>
    </xf>
    <xf numFmtId="3" fontId="3" fillId="0" borderId="56" xfId="0" applyNumberFormat="1" applyFont="1" applyFill="1" applyBorder="1" applyAlignment="1">
      <alignment horizontal="center"/>
    </xf>
    <xf numFmtId="3" fontId="3" fillId="0" borderId="31" xfId="1" applyNumberFormat="1" applyFont="1" applyFill="1" applyBorder="1"/>
    <xf numFmtId="3" fontId="3" fillId="0" borderId="32" xfId="1" applyNumberFormat="1" applyFont="1" applyFill="1" applyBorder="1"/>
    <xf numFmtId="3" fontId="3" fillId="0" borderId="33" xfId="1" applyNumberFormat="1" applyFont="1" applyFill="1" applyBorder="1"/>
    <xf numFmtId="3" fontId="3" fillId="0" borderId="5" xfId="1" applyNumberFormat="1" applyFont="1" applyFill="1" applyBorder="1"/>
    <xf numFmtId="3" fontId="3" fillId="0" borderId="35" xfId="1" applyNumberFormat="1" applyFont="1" applyFill="1" applyBorder="1"/>
    <xf numFmtId="3" fontId="6" fillId="0" borderId="23" xfId="2" applyNumberFormat="1" applyFont="1" applyFill="1" applyBorder="1" applyAlignment="1">
      <alignment horizontal="center"/>
    </xf>
    <xf numFmtId="3" fontId="6" fillId="0" borderId="23" xfId="0" applyNumberFormat="1" applyFont="1" applyFill="1" applyBorder="1" applyAlignment="1">
      <alignment horizontal="center"/>
    </xf>
    <xf numFmtId="3" fontId="3" fillId="0" borderId="47" xfId="0" applyNumberFormat="1" applyFont="1" applyFill="1" applyBorder="1" applyAlignment="1">
      <alignment horizontal="center"/>
    </xf>
    <xf numFmtId="3" fontId="3" fillId="0" borderId="23" xfId="1" applyNumberFormat="1" applyFont="1" applyFill="1" applyBorder="1"/>
    <xf numFmtId="3" fontId="3" fillId="0" borderId="24" xfId="1" applyNumberFormat="1" applyFont="1" applyFill="1" applyBorder="1"/>
    <xf numFmtId="3" fontId="6" fillId="0" borderId="5" xfId="2" applyNumberFormat="1" applyFont="1" applyFill="1" applyBorder="1" applyAlignment="1">
      <alignment horizontal="center"/>
    </xf>
    <xf numFmtId="3" fontId="6" fillId="0" borderId="6" xfId="2" applyNumberFormat="1" applyFont="1" applyFill="1" applyBorder="1"/>
    <xf numFmtId="3" fontId="6" fillId="0" borderId="50" xfId="0" applyNumberFormat="1" applyFont="1" applyFill="1" applyBorder="1" applyAlignment="1">
      <alignment horizontal="center"/>
    </xf>
    <xf numFmtId="3" fontId="3" fillId="0" borderId="57" xfId="0" applyNumberFormat="1" applyFont="1" applyFill="1" applyBorder="1" applyAlignment="1">
      <alignment horizontal="center"/>
    </xf>
    <xf numFmtId="3" fontId="3" fillId="0" borderId="50" xfId="1" applyNumberFormat="1" applyFont="1" applyFill="1" applyBorder="1"/>
    <xf numFmtId="3" fontId="3" fillId="0" borderId="53" xfId="1" applyNumberFormat="1" applyFont="1" applyFill="1" applyBorder="1"/>
    <xf numFmtId="3" fontId="3" fillId="0" borderId="52" xfId="1" applyNumberFormat="1" applyFont="1" applyFill="1" applyBorder="1"/>
    <xf numFmtId="3" fontId="6" fillId="0" borderId="58" xfId="2" applyNumberFormat="1" applyFont="1" applyFill="1" applyBorder="1" applyAlignment="1">
      <alignment horizontal="left"/>
    </xf>
    <xf numFmtId="3" fontId="6" fillId="0" borderId="49" xfId="0" applyNumberFormat="1" applyFont="1" applyFill="1" applyBorder="1"/>
    <xf numFmtId="3" fontId="6" fillId="0" borderId="50" xfId="0" applyNumberFormat="1" applyFont="1" applyFill="1" applyBorder="1"/>
    <xf numFmtId="3" fontId="6" fillId="0" borderId="57" xfId="0" applyNumberFormat="1" applyFont="1" applyFill="1" applyBorder="1"/>
    <xf numFmtId="3" fontId="6" fillId="0" borderId="27" xfId="2" applyNumberFormat="1" applyFont="1" applyFill="1" applyBorder="1" applyAlignment="1">
      <alignment horizontal="left"/>
    </xf>
    <xf numFmtId="3" fontId="6" fillId="0" borderId="4" xfId="2" applyNumberFormat="1" applyFont="1" applyFill="1" applyBorder="1" applyAlignment="1">
      <alignment horizontal="center"/>
    </xf>
    <xf numFmtId="3" fontId="6" fillId="0" borderId="25" xfId="2" applyNumberFormat="1" applyFont="1" applyFill="1" applyBorder="1"/>
    <xf numFmtId="3" fontId="6" fillId="0" borderId="30" xfId="0" applyNumberFormat="1" applyFont="1" applyFill="1" applyBorder="1" applyAlignment="1">
      <alignment wrapText="1"/>
    </xf>
    <xf numFmtId="3" fontId="6" fillId="0" borderId="31" xfId="2" applyNumberFormat="1" applyFont="1" applyFill="1" applyBorder="1" applyAlignment="1">
      <alignment horizontal="center"/>
    </xf>
    <xf numFmtId="3" fontId="6" fillId="0" borderId="56" xfId="2" applyNumberFormat="1" applyFont="1" applyFill="1" applyBorder="1"/>
    <xf numFmtId="3" fontId="6" fillId="0" borderId="44" xfId="0" applyNumberFormat="1" applyFont="1" applyFill="1" applyBorder="1" applyAlignment="1">
      <alignment wrapText="1"/>
    </xf>
    <xf numFmtId="3" fontId="6" fillId="0" borderId="45" xfId="0" applyNumberFormat="1" applyFont="1" applyFill="1" applyBorder="1" applyAlignment="1">
      <alignment horizontal="center"/>
    </xf>
    <xf numFmtId="3" fontId="6" fillId="0" borderId="47" xfId="2" applyNumberFormat="1" applyFont="1" applyFill="1" applyBorder="1"/>
    <xf numFmtId="3" fontId="5" fillId="0" borderId="34" xfId="0" applyNumberFormat="1" applyFont="1" applyFill="1" applyBorder="1" applyAlignment="1">
      <alignment horizontal="left"/>
    </xf>
    <xf numFmtId="3" fontId="4" fillId="0" borderId="60" xfId="0" applyNumberFormat="1" applyFont="1" applyFill="1" applyBorder="1" applyAlignment="1">
      <alignment horizontal="center"/>
    </xf>
    <xf numFmtId="3" fontId="4" fillId="0" borderId="60" xfId="4" applyNumberFormat="1" applyFont="1" applyFill="1" applyBorder="1" applyAlignment="1">
      <alignment horizontal="center"/>
    </xf>
    <xf numFmtId="3" fontId="2" fillId="0" borderId="60" xfId="0" applyNumberFormat="1" applyFont="1" applyFill="1" applyBorder="1" applyAlignment="1">
      <alignment horizontal="center"/>
    </xf>
    <xf numFmtId="3" fontId="2" fillId="0" borderId="36" xfId="0" applyNumberFormat="1" applyFont="1" applyFill="1" applyBorder="1"/>
    <xf numFmtId="3" fontId="2" fillId="0" borderId="5" xfId="0" applyNumberFormat="1" applyFont="1" applyFill="1" applyBorder="1"/>
    <xf numFmtId="3" fontId="3" fillId="0" borderId="62" xfId="0" applyNumberFormat="1" applyFont="1" applyFill="1" applyBorder="1" applyAlignment="1">
      <alignment horizontal="left" wrapText="1"/>
    </xf>
    <xf numFmtId="3" fontId="2" fillId="0" borderId="63" xfId="0" applyNumberFormat="1" applyFont="1" applyFill="1" applyBorder="1" applyAlignment="1">
      <alignment horizontal="center" wrapText="1"/>
    </xf>
    <xf numFmtId="3" fontId="2" fillId="0" borderId="63" xfId="0" applyNumberFormat="1" applyFont="1" applyFill="1" applyBorder="1" applyAlignment="1">
      <alignment horizontal="center"/>
    </xf>
    <xf numFmtId="3" fontId="2" fillId="0" borderId="52" xfId="0" applyNumberFormat="1" applyFont="1" applyFill="1" applyBorder="1" applyAlignment="1">
      <alignment horizontal="center"/>
    </xf>
    <xf numFmtId="3" fontId="2" fillId="0" borderId="50" xfId="0" applyNumberFormat="1" applyFont="1" applyFill="1" applyBorder="1" applyAlignment="1">
      <alignment horizontal="center"/>
    </xf>
    <xf numFmtId="3" fontId="2" fillId="0" borderId="51" xfId="0" applyNumberFormat="1" applyFont="1" applyFill="1" applyBorder="1"/>
    <xf numFmtId="3" fontId="2" fillId="0" borderId="39" xfId="0" applyNumberFormat="1" applyFont="1" applyFill="1" applyBorder="1"/>
    <xf numFmtId="3" fontId="3" fillId="0" borderId="59" xfId="0" applyNumberFormat="1" applyFont="1" applyFill="1" applyBorder="1" applyAlignment="1">
      <alignment horizontal="center" wrapText="1"/>
    </xf>
    <xf numFmtId="3" fontId="3" fillId="0" borderId="59" xfId="2" applyNumberFormat="1" applyFont="1" applyFill="1" applyBorder="1" applyAlignment="1">
      <alignment horizontal="center"/>
    </xf>
    <xf numFmtId="3" fontId="3" fillId="0" borderId="59" xfId="0" applyNumberFormat="1" applyFont="1" applyFill="1" applyBorder="1" applyAlignment="1">
      <alignment horizontal="center"/>
    </xf>
    <xf numFmtId="3" fontId="3" fillId="2" borderId="59" xfId="0" applyNumberFormat="1" applyFont="1" applyFill="1" applyBorder="1"/>
    <xf numFmtId="3" fontId="3" fillId="0" borderId="59" xfId="0" applyNumberFormat="1" applyFont="1" applyFill="1" applyBorder="1"/>
    <xf numFmtId="3" fontId="3" fillId="0" borderId="32" xfId="0" applyNumberFormat="1" applyFont="1" applyFill="1" applyBorder="1"/>
    <xf numFmtId="3" fontId="3" fillId="0" borderId="51" xfId="0" applyNumberFormat="1" applyFont="1" applyBorder="1" applyAlignment="1">
      <alignment horizontal="left" wrapText="1"/>
    </xf>
    <xf numFmtId="3" fontId="3" fillId="0" borderId="59" xfId="0" applyNumberFormat="1" applyFont="1" applyBorder="1" applyAlignment="1">
      <alignment horizontal="center"/>
    </xf>
    <xf numFmtId="3" fontId="6" fillId="0" borderId="0" xfId="0" applyNumberFormat="1" applyFont="1"/>
    <xf numFmtId="0" fontId="9" fillId="0" borderId="36" xfId="0" applyFont="1" applyBorder="1"/>
    <xf numFmtId="0" fontId="9" fillId="0" borderId="5" xfId="0" applyFont="1" applyBorder="1"/>
    <xf numFmtId="0" fontId="9" fillId="0" borderId="35" xfId="0" applyFont="1" applyBorder="1"/>
    <xf numFmtId="0" fontId="9" fillId="0" borderId="2" xfId="0" applyFont="1" applyBorder="1"/>
    <xf numFmtId="0" fontId="9" fillId="0" borderId="1" xfId="0" applyFont="1" applyBorder="1"/>
    <xf numFmtId="0" fontId="9" fillId="0" borderId="12" xfId="0" applyFont="1" applyBorder="1"/>
    <xf numFmtId="3" fontId="9" fillId="0" borderId="1" xfId="0" applyNumberFormat="1" applyFont="1" applyBorder="1"/>
    <xf numFmtId="3" fontId="9" fillId="0" borderId="12" xfId="0" applyNumberFormat="1" applyFont="1" applyBorder="1"/>
    <xf numFmtId="3" fontId="9" fillId="0" borderId="4" xfId="0" applyNumberFormat="1" applyFont="1" applyBorder="1"/>
    <xf numFmtId="3" fontId="9" fillId="0" borderId="28" xfId="0" applyNumberFormat="1" applyFont="1" applyBorder="1"/>
    <xf numFmtId="0" fontId="8" fillId="0" borderId="59" xfId="0" applyFont="1" applyBorder="1"/>
    <xf numFmtId="0" fontId="9" fillId="0" borderId="59" xfId="0" applyFont="1" applyBorder="1"/>
    <xf numFmtId="3" fontId="9" fillId="0" borderId="59" xfId="0" applyNumberFormat="1" applyFont="1" applyBorder="1"/>
    <xf numFmtId="3" fontId="2" fillId="0" borderId="49" xfId="0" applyNumberFormat="1" applyFont="1" applyBorder="1"/>
    <xf numFmtId="3" fontId="2" fillId="0" borderId="59" xfId="0" applyNumberFormat="1" applyFont="1" applyBorder="1" applyAlignment="1">
      <alignment horizontal="center"/>
    </xf>
    <xf numFmtId="3" fontId="2" fillId="0" borderId="59" xfId="0" applyNumberFormat="1" applyFont="1" applyBorder="1"/>
    <xf numFmtId="3" fontId="4" fillId="0" borderId="0" xfId="0" applyNumberFormat="1" applyFont="1"/>
    <xf numFmtId="0" fontId="8" fillId="0" borderId="14" xfId="0" applyFont="1" applyBorder="1"/>
    <xf numFmtId="0" fontId="8" fillId="0" borderId="0" xfId="0" applyFont="1"/>
    <xf numFmtId="0" fontId="9" fillId="0" borderId="31" xfId="0" applyFont="1" applyBorder="1"/>
    <xf numFmtId="0" fontId="9" fillId="0" borderId="32" xfId="0" applyFont="1" applyBorder="1"/>
    <xf numFmtId="0" fontId="9" fillId="0" borderId="14" xfId="0" applyFont="1" applyBorder="1"/>
    <xf numFmtId="3" fontId="9" fillId="0" borderId="0" xfId="0" applyNumberFormat="1" applyFont="1"/>
    <xf numFmtId="0" fontId="8" fillId="0" borderId="51" xfId="0" applyFont="1" applyBorder="1"/>
    <xf numFmtId="3" fontId="8" fillId="0" borderId="59" xfId="0" applyNumberFormat="1" applyFont="1" applyBorder="1"/>
    <xf numFmtId="0" fontId="8" fillId="0" borderId="38" xfId="0" applyFont="1" applyBorder="1"/>
    <xf numFmtId="0" fontId="9" fillId="0" borderId="64" xfId="0" applyFont="1" applyBorder="1"/>
    <xf numFmtId="3" fontId="9" fillId="0" borderId="64" xfId="0" applyNumberFormat="1" applyFont="1" applyBorder="1"/>
    <xf numFmtId="3" fontId="3" fillId="0" borderId="51" xfId="0" applyNumberFormat="1" applyFont="1" applyBorder="1" applyAlignment="1">
      <alignment horizontal="center"/>
    </xf>
    <xf numFmtId="3" fontId="9" fillId="0" borderId="2" xfId="0" applyNumberFormat="1" applyFont="1" applyBorder="1"/>
    <xf numFmtId="3" fontId="9" fillId="0" borderId="29" xfId="0" applyNumberFormat="1" applyFont="1" applyBorder="1"/>
    <xf numFmtId="3" fontId="9" fillId="0" borderId="51" xfId="0" applyNumberFormat="1" applyFont="1" applyBorder="1"/>
    <xf numFmtId="0" fontId="8" fillId="0" borderId="49" xfId="0" applyFont="1" applyBorder="1"/>
    <xf numFmtId="0" fontId="9" fillId="0" borderId="54" xfId="0" applyFont="1" applyBorder="1"/>
    <xf numFmtId="0" fontId="8" fillId="0" borderId="14" xfId="0" applyFont="1" applyBorder="1"/>
    <xf numFmtId="3" fontId="9" fillId="0" borderId="1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9" fillId="0" borderId="31" xfId="0" applyNumberFormat="1" applyFont="1" applyFill="1" applyBorder="1" applyAlignment="1">
      <alignment horizontal="center"/>
    </xf>
    <xf numFmtId="3" fontId="9" fillId="0" borderId="45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3" fontId="9" fillId="0" borderId="23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2" fillId="2" borderId="50" xfId="0" applyNumberFormat="1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3" fillId="0" borderId="49" xfId="0" applyNumberFormat="1" applyFont="1" applyFill="1" applyBorder="1"/>
    <xf numFmtId="3" fontId="3" fillId="0" borderId="51" xfId="0" applyNumberFormat="1" applyFont="1" applyFill="1" applyBorder="1" applyAlignment="1">
      <alignment horizontal="center"/>
    </xf>
    <xf numFmtId="3" fontId="3" fillId="0" borderId="59" xfId="2" applyNumberFormat="1" applyFont="1" applyFill="1" applyBorder="1" applyAlignment="1">
      <alignment horizontal="center" wrapText="1"/>
    </xf>
    <xf numFmtId="3" fontId="3" fillId="0" borderId="59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left"/>
    </xf>
    <xf numFmtId="3" fontId="3" fillId="0" borderId="1" xfId="1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0" xfId="0" applyNumberFormat="1" applyFont="1" applyFill="1" applyBorder="1" applyAlignment="1">
      <alignment horizontal="right"/>
    </xf>
    <xf numFmtId="3" fontId="3" fillId="2" borderId="50" xfId="0" applyNumberFormat="1" applyFont="1" applyFill="1" applyBorder="1" applyAlignment="1">
      <alignment horizontal="right"/>
    </xf>
    <xf numFmtId="3" fontId="6" fillId="0" borderId="42" xfId="0" applyNumberFormat="1" applyFont="1" applyFill="1" applyBorder="1"/>
    <xf numFmtId="3" fontId="3" fillId="0" borderId="42" xfId="0" applyNumberFormat="1" applyFont="1" applyFill="1" applyBorder="1" applyAlignment="1">
      <alignment horizontal="right"/>
    </xf>
    <xf numFmtId="3" fontId="6" fillId="0" borderId="5" xfId="4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13" xfId="0" applyNumberFormat="1" applyFont="1" applyFill="1" applyBorder="1"/>
    <xf numFmtId="3" fontId="3" fillId="0" borderId="36" xfId="0" applyNumberFormat="1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left"/>
    </xf>
    <xf numFmtId="3" fontId="6" fillId="0" borderId="2" xfId="3" applyNumberFormat="1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left"/>
    </xf>
    <xf numFmtId="3" fontId="6" fillId="0" borderId="29" xfId="2" applyNumberFormat="1" applyFont="1" applyFill="1" applyBorder="1" applyAlignment="1">
      <alignment horizontal="left"/>
    </xf>
    <xf numFmtId="3" fontId="6" fillId="0" borderId="52" xfId="2" applyNumberFormat="1" applyFont="1" applyFill="1" applyBorder="1" applyAlignment="1">
      <alignment horizontal="left"/>
    </xf>
    <xf numFmtId="3" fontId="6" fillId="0" borderId="36" xfId="2" applyNumberFormat="1" applyFont="1" applyFill="1" applyBorder="1" applyAlignment="1">
      <alignment horizontal="left"/>
    </xf>
    <xf numFmtId="3" fontId="6" fillId="0" borderId="2" xfId="0" applyNumberFormat="1" applyFont="1" applyFill="1" applyBorder="1"/>
    <xf numFmtId="3" fontId="6" fillId="0" borderId="29" xfId="0" applyNumberFormat="1" applyFont="1" applyFill="1" applyBorder="1"/>
    <xf numFmtId="3" fontId="6" fillId="0" borderId="67" xfId="0" applyNumberFormat="1" applyFont="1" applyFill="1" applyBorder="1" applyAlignment="1">
      <alignment horizontal="left"/>
    </xf>
    <xf numFmtId="3" fontId="6" fillId="0" borderId="67" xfId="3" applyNumberFormat="1" applyFont="1" applyFill="1" applyBorder="1" applyAlignment="1">
      <alignment horizontal="left"/>
    </xf>
    <xf numFmtId="3" fontId="6" fillId="0" borderId="67" xfId="2" applyNumberFormat="1" applyFont="1" applyFill="1" applyBorder="1" applyAlignment="1">
      <alignment horizontal="left"/>
    </xf>
    <xf numFmtId="3" fontId="6" fillId="0" borderId="68" xfId="2" applyNumberFormat="1" applyFont="1" applyFill="1" applyBorder="1" applyAlignment="1">
      <alignment horizontal="left"/>
    </xf>
    <xf numFmtId="3" fontId="6" fillId="0" borderId="60" xfId="2" applyNumberFormat="1" applyFont="1" applyFill="1" applyBorder="1" applyAlignment="1">
      <alignment horizontal="left"/>
    </xf>
    <xf numFmtId="3" fontId="3" fillId="0" borderId="67" xfId="0" applyNumberFormat="1" applyFont="1" applyFill="1" applyBorder="1"/>
    <xf numFmtId="3" fontId="6" fillId="0" borderId="67" xfId="0" applyNumberFormat="1" applyFont="1" applyFill="1" applyBorder="1"/>
    <xf numFmtId="3" fontId="6" fillId="0" borderId="69" xfId="0" applyNumberFormat="1" applyFont="1" applyFill="1" applyBorder="1"/>
    <xf numFmtId="3" fontId="6" fillId="0" borderId="43" xfId="0" applyNumberFormat="1" applyFont="1" applyFill="1" applyBorder="1"/>
    <xf numFmtId="3" fontId="2" fillId="0" borderId="51" xfId="0" applyNumberFormat="1" applyFont="1" applyBorder="1" applyAlignment="1">
      <alignment horizontal="center"/>
    </xf>
    <xf numFmtId="0" fontId="9" fillId="0" borderId="33" xfId="0" applyFont="1" applyBorder="1"/>
    <xf numFmtId="3" fontId="8" fillId="0" borderId="51" xfId="0" applyNumberFormat="1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70" xfId="0" applyFont="1" applyBorder="1"/>
    <xf numFmtId="0" fontId="9" fillId="0" borderId="70" xfId="0" applyFont="1" applyBorder="1"/>
    <xf numFmtId="3" fontId="9" fillId="0" borderId="70" xfId="0" applyNumberFormat="1" applyFont="1" applyBorder="1"/>
    <xf numFmtId="0" fontId="8" fillId="0" borderId="58" xfId="0" applyFont="1" applyBorder="1"/>
    <xf numFmtId="0" fontId="8" fillId="0" borderId="65" xfId="0" applyFont="1" applyBorder="1"/>
    <xf numFmtId="0" fontId="8" fillId="0" borderId="23" xfId="0" applyFont="1" applyBorder="1"/>
    <xf numFmtId="3" fontId="8" fillId="0" borderId="23" xfId="0" applyNumberFormat="1" applyFont="1" applyBorder="1"/>
    <xf numFmtId="3" fontId="8" fillId="0" borderId="24" xfId="0" applyNumberFormat="1" applyFont="1" applyBorder="1"/>
    <xf numFmtId="0" fontId="9" fillId="0" borderId="13" xfId="0" applyFont="1" applyBorder="1"/>
    <xf numFmtId="3" fontId="8" fillId="0" borderId="26" xfId="0" applyNumberFormat="1" applyFont="1" applyBorder="1"/>
    <xf numFmtId="0" fontId="9" fillId="0" borderId="34" xfId="0" applyFont="1" applyBorder="1"/>
    <xf numFmtId="0" fontId="8" fillId="0" borderId="2" xfId="0" applyFont="1" applyBorder="1"/>
    <xf numFmtId="0" fontId="9" fillId="0" borderId="37" xfId="0" applyFont="1" applyBorder="1"/>
    <xf numFmtId="0" fontId="9" fillId="0" borderId="26" xfId="0" applyFont="1" applyBorder="1"/>
    <xf numFmtId="3" fontId="9" fillId="0" borderId="67" xfId="0" applyNumberFormat="1" applyFont="1" applyBorder="1"/>
    <xf numFmtId="3" fontId="9" fillId="0" borderId="71" xfId="0" applyNumberFormat="1" applyFont="1" applyBorder="1"/>
    <xf numFmtId="0" fontId="9" fillId="0" borderId="67" xfId="0" applyFont="1" applyBorder="1"/>
    <xf numFmtId="3" fontId="9" fillId="0" borderId="3" xfId="0" applyNumberFormat="1" applyFont="1" applyBorder="1"/>
    <xf numFmtId="0" fontId="9" fillId="0" borderId="27" xfId="0" applyFont="1" applyBorder="1"/>
    <xf numFmtId="0" fontId="9" fillId="0" borderId="29" xfId="0" applyFont="1" applyBorder="1"/>
    <xf numFmtId="0" fontId="8" fillId="0" borderId="36" xfId="0" applyFont="1" applyBorder="1"/>
    <xf numFmtId="3" fontId="9" fillId="0" borderId="5" xfId="0" applyNumberFormat="1" applyFont="1" applyBorder="1"/>
    <xf numFmtId="3" fontId="9" fillId="0" borderId="35" xfId="0" applyNumberFormat="1" applyFont="1" applyBorder="1"/>
    <xf numFmtId="0" fontId="8" fillId="0" borderId="60" xfId="0" applyFont="1" applyBorder="1"/>
    <xf numFmtId="0" fontId="9" fillId="0" borderId="51" xfId="0" applyFont="1" applyBorder="1"/>
    <xf numFmtId="3" fontId="6" fillId="0" borderId="58" xfId="0" applyNumberFormat="1" applyFont="1" applyFill="1" applyBorder="1" applyAlignment="1">
      <alignment horizontal="left"/>
    </xf>
    <xf numFmtId="3" fontId="6" fillId="0" borderId="66" xfId="0" applyNumberFormat="1" applyFont="1" applyFill="1" applyBorder="1" applyAlignment="1">
      <alignment horizontal="left"/>
    </xf>
    <xf numFmtId="3" fontId="6" fillId="0" borderId="48" xfId="0" applyNumberFormat="1" applyFont="1" applyFill="1" applyBorder="1" applyAlignment="1">
      <alignment horizontal="left"/>
    </xf>
    <xf numFmtId="3" fontId="6" fillId="0" borderId="11" xfId="0" applyNumberFormat="1" applyFont="1" applyFill="1" applyBorder="1" applyAlignment="1">
      <alignment wrapText="1"/>
    </xf>
    <xf numFmtId="3" fontId="6" fillId="0" borderId="22" xfId="0" applyNumberFormat="1" applyFont="1" applyFill="1" applyBorder="1" applyAlignment="1">
      <alignment wrapText="1"/>
    </xf>
    <xf numFmtId="3" fontId="9" fillId="0" borderId="39" xfId="0" applyNumberFormat="1" applyFon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3" fontId="3" fillId="2" borderId="1" xfId="0" applyNumberFormat="1" applyFont="1" applyFill="1" applyBorder="1"/>
    <xf numFmtId="3" fontId="2" fillId="0" borderId="72" xfId="0" applyNumberFormat="1" applyFont="1" applyFill="1" applyBorder="1" applyAlignment="1">
      <alignment horizontal="center"/>
    </xf>
    <xf numFmtId="3" fontId="2" fillId="0" borderId="3" xfId="1" applyNumberFormat="1" applyFont="1" applyFill="1" applyBorder="1"/>
    <xf numFmtId="3" fontId="2" fillId="0" borderId="3" xfId="0" applyNumberFormat="1" applyFont="1" applyFill="1" applyBorder="1"/>
    <xf numFmtId="3" fontId="8" fillId="2" borderId="3" xfId="0" applyNumberFormat="1" applyFont="1" applyFill="1" applyBorder="1"/>
    <xf numFmtId="3" fontId="8" fillId="0" borderId="56" xfId="0" applyNumberFormat="1" applyFont="1" applyFill="1" applyBorder="1"/>
    <xf numFmtId="3" fontId="8" fillId="0" borderId="74" xfId="0" applyNumberFormat="1" applyFont="1" applyFill="1" applyBorder="1"/>
    <xf numFmtId="3" fontId="8" fillId="0" borderId="6" xfId="0" applyNumberFormat="1" applyFont="1" applyFill="1" applyBorder="1"/>
    <xf numFmtId="3" fontId="8" fillId="0" borderId="47" xfId="0" applyNumberFormat="1" applyFont="1" applyFill="1" applyBorder="1"/>
    <xf numFmtId="3" fontId="8" fillId="2" borderId="25" xfId="0" applyNumberFormat="1" applyFont="1" applyFill="1" applyBorder="1"/>
    <xf numFmtId="3" fontId="8" fillId="2" borderId="57" xfId="0" applyNumberFormat="1" applyFont="1" applyFill="1" applyBorder="1"/>
    <xf numFmtId="3" fontId="2" fillId="0" borderId="62" xfId="0" applyNumberFormat="1" applyFont="1" applyFill="1" applyBorder="1" applyAlignment="1">
      <alignment horizontal="center"/>
    </xf>
    <xf numFmtId="3" fontId="2" fillId="0" borderId="53" xfId="0" applyNumberFormat="1" applyFont="1" applyFill="1" applyBorder="1" applyAlignment="1">
      <alignment horizontal="center"/>
    </xf>
    <xf numFmtId="3" fontId="2" fillId="0" borderId="34" xfId="0" applyNumberFormat="1" applyFont="1" applyFill="1" applyBorder="1" applyAlignment="1">
      <alignment horizontal="center"/>
    </xf>
    <xf numFmtId="3" fontId="2" fillId="0" borderId="35" xfId="0" applyNumberFormat="1" applyFont="1" applyFill="1" applyBorder="1"/>
    <xf numFmtId="3" fontId="2" fillId="0" borderId="11" xfId="1" applyNumberFormat="1" applyFont="1" applyFill="1" applyBorder="1"/>
    <xf numFmtId="3" fontId="2" fillId="0" borderId="11" xfId="0" applyNumberFormat="1" applyFont="1" applyFill="1" applyBorder="1"/>
    <xf numFmtId="3" fontId="3" fillId="0" borderId="71" xfId="0" applyNumberFormat="1" applyFont="1" applyFill="1" applyBorder="1"/>
    <xf numFmtId="3" fontId="3" fillId="0" borderId="22" xfId="0" applyNumberFormat="1" applyFont="1" applyFill="1" applyBorder="1"/>
    <xf numFmtId="3" fontId="3" fillId="0" borderId="75" xfId="0" applyNumberFormat="1" applyFont="1" applyFill="1" applyBorder="1"/>
    <xf numFmtId="3" fontId="3" fillId="0" borderId="76" xfId="0" applyNumberFormat="1" applyFont="1" applyFill="1" applyBorder="1"/>
    <xf numFmtId="3" fontId="3" fillId="0" borderId="46" xfId="0" applyNumberFormat="1" applyFont="1" applyFill="1" applyBorder="1"/>
    <xf numFmtId="3" fontId="3" fillId="0" borderId="58" xfId="0" applyNumberFormat="1" applyFont="1" applyFill="1" applyBorder="1"/>
    <xf numFmtId="3" fontId="3" fillId="0" borderId="65" xfId="0" applyNumberFormat="1" applyFont="1" applyFill="1" applyBorder="1"/>
    <xf numFmtId="3" fontId="3" fillId="0" borderId="24" xfId="0" applyNumberFormat="1" applyFont="1" applyFill="1" applyBorder="1"/>
    <xf numFmtId="3" fontId="8" fillId="0" borderId="11" xfId="0" applyNumberFormat="1" applyFont="1" applyFill="1" applyBorder="1"/>
    <xf numFmtId="3" fontId="8" fillId="2" borderId="48" xfId="0" applyNumberFormat="1" applyFont="1" applyFill="1" applyBorder="1"/>
    <xf numFmtId="3" fontId="8" fillId="0" borderId="58" xfId="0" applyNumberFormat="1" applyFont="1" applyFill="1" applyBorder="1"/>
    <xf numFmtId="3" fontId="3" fillId="0" borderId="6" xfId="0" applyNumberFormat="1" applyFont="1" applyFill="1" applyBorder="1"/>
    <xf numFmtId="3" fontId="2" fillId="0" borderId="57" xfId="0" applyNumberFormat="1" applyFont="1" applyFill="1" applyBorder="1" applyAlignment="1">
      <alignment horizontal="center"/>
    </xf>
    <xf numFmtId="3" fontId="2" fillId="0" borderId="6" xfId="0" applyNumberFormat="1" applyFont="1" applyFill="1" applyBorder="1"/>
    <xf numFmtId="3" fontId="3" fillId="0" borderId="56" xfId="0" applyNumberFormat="1" applyFont="1" applyFill="1" applyBorder="1"/>
    <xf numFmtId="3" fontId="3" fillId="0" borderId="74" xfId="0" applyNumberFormat="1" applyFont="1" applyFill="1" applyBorder="1"/>
    <xf numFmtId="3" fontId="3" fillId="0" borderId="47" xfId="0" applyNumberFormat="1" applyFont="1" applyFill="1" applyBorder="1"/>
    <xf numFmtId="3" fontId="2" fillId="0" borderId="48" xfId="0" applyNumberFormat="1" applyFont="1" applyFill="1" applyBorder="1" applyAlignment="1">
      <alignment horizontal="center"/>
    </xf>
    <xf numFmtId="3" fontId="2" fillId="0" borderId="58" xfId="0" applyNumberFormat="1" applyFont="1" applyFill="1" applyBorder="1"/>
    <xf numFmtId="3" fontId="8" fillId="2" borderId="74" xfId="0" applyNumberFormat="1" applyFont="1" applyFill="1" applyBorder="1"/>
    <xf numFmtId="3" fontId="2" fillId="0" borderId="54" xfId="0" applyNumberFormat="1" applyFont="1" applyFill="1" applyBorder="1"/>
    <xf numFmtId="3" fontId="2" fillId="0" borderId="73" xfId="0" applyNumberFormat="1" applyFont="1" applyFill="1" applyBorder="1"/>
    <xf numFmtId="3" fontId="8" fillId="0" borderId="55" xfId="0" applyNumberFormat="1" applyFont="1" applyFill="1" applyBorder="1"/>
    <xf numFmtId="3" fontId="2" fillId="0" borderId="78" xfId="0" applyNumberFormat="1" applyFont="1" applyFill="1" applyBorder="1"/>
    <xf numFmtId="3" fontId="2" fillId="0" borderId="71" xfId="0" applyNumberFormat="1" applyFont="1" applyFill="1" applyBorder="1"/>
    <xf numFmtId="3" fontId="3" fillId="0" borderId="77" xfId="0" applyNumberFormat="1" applyFont="1" applyFill="1" applyBorder="1"/>
    <xf numFmtId="3" fontId="3" fillId="0" borderId="79" xfId="0" applyNumberFormat="1" applyFont="1" applyFill="1" applyBorder="1"/>
    <xf numFmtId="3" fontId="3" fillId="0" borderId="80" xfId="0" applyNumberFormat="1" applyFont="1" applyFill="1" applyBorder="1"/>
    <xf numFmtId="3" fontId="2" fillId="0" borderId="61" xfId="0" applyNumberFormat="1" applyFont="1" applyFill="1" applyBorder="1"/>
    <xf numFmtId="3" fontId="8" fillId="0" borderId="71" xfId="0" applyNumberFormat="1" applyFont="1" applyFill="1" applyBorder="1"/>
    <xf numFmtId="3" fontId="8" fillId="2" borderId="51" xfId="0" applyNumberFormat="1" applyFont="1" applyFill="1" applyBorder="1"/>
    <xf numFmtId="3" fontId="8" fillId="0" borderId="10" xfId="0" applyNumberFormat="1" applyFont="1" applyFill="1" applyBorder="1"/>
    <xf numFmtId="3" fontId="2" fillId="0" borderId="50" xfId="0" applyNumberFormat="1" applyFont="1" applyFill="1" applyBorder="1"/>
    <xf numFmtId="3" fontId="3" fillId="0" borderId="49" xfId="0" applyNumberFormat="1" applyFont="1" applyFill="1" applyBorder="1" applyAlignment="1">
      <alignment horizontal="center"/>
    </xf>
    <xf numFmtId="3" fontId="3" fillId="0" borderId="3" xfId="1" applyNumberFormat="1" applyFont="1" applyFill="1" applyBorder="1"/>
    <xf numFmtId="3" fontId="3" fillId="0" borderId="25" xfId="1" applyNumberFormat="1" applyFont="1" applyFill="1" applyBorder="1"/>
    <xf numFmtId="3" fontId="3" fillId="0" borderId="57" xfId="1" applyNumberFormat="1" applyFont="1" applyFill="1" applyBorder="1"/>
    <xf numFmtId="3" fontId="3" fillId="0" borderId="6" xfId="1" applyNumberFormat="1" applyFont="1" applyFill="1" applyBorder="1"/>
    <xf numFmtId="3" fontId="3" fillId="0" borderId="25" xfId="0" applyNumberFormat="1" applyFont="1" applyFill="1" applyBorder="1" applyAlignment="1">
      <alignment horizontal="right"/>
    </xf>
    <xf numFmtId="3" fontId="3" fillId="2" borderId="57" xfId="0" applyNumberFormat="1" applyFont="1" applyFill="1" applyBorder="1"/>
    <xf numFmtId="3" fontId="3" fillId="0" borderId="55" xfId="0" applyNumberFormat="1" applyFont="1" applyFill="1" applyBorder="1"/>
    <xf numFmtId="3" fontId="3" fillId="2" borderId="57" xfId="0" applyNumberFormat="1" applyFont="1" applyFill="1" applyBorder="1" applyAlignment="1">
      <alignment horizontal="right"/>
    </xf>
    <xf numFmtId="3" fontId="3" fillId="0" borderId="58" xfId="0" applyNumberFormat="1" applyFont="1" applyFill="1" applyBorder="1" applyAlignment="1">
      <alignment horizontal="center"/>
    </xf>
    <xf numFmtId="3" fontId="3" fillId="0" borderId="11" xfId="1" applyNumberFormat="1" applyFont="1" applyFill="1" applyBorder="1"/>
    <xf numFmtId="3" fontId="3" fillId="0" borderId="22" xfId="1" applyNumberFormat="1" applyFont="1" applyFill="1" applyBorder="1"/>
    <xf numFmtId="3" fontId="3" fillId="0" borderId="48" xfId="1" applyNumberFormat="1" applyFont="1" applyFill="1" applyBorder="1"/>
    <xf numFmtId="3" fontId="3" fillId="0" borderId="58" xfId="1" applyNumberFormat="1" applyFont="1" applyFill="1" applyBorder="1"/>
    <xf numFmtId="3" fontId="3" fillId="0" borderId="22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2" borderId="48" xfId="0" applyNumberFormat="1" applyFont="1" applyFill="1" applyBorder="1"/>
    <xf numFmtId="3" fontId="3" fillId="0" borderId="66" xfId="0" applyNumberFormat="1" applyFont="1" applyFill="1" applyBorder="1"/>
    <xf numFmtId="3" fontId="3" fillId="0" borderId="10" xfId="0" applyNumberFormat="1" applyFont="1" applyFill="1" applyBorder="1"/>
    <xf numFmtId="3" fontId="3" fillId="2" borderId="48" xfId="0" applyNumberFormat="1" applyFont="1" applyFill="1" applyBorder="1" applyAlignment="1">
      <alignment horizontal="right"/>
    </xf>
    <xf numFmtId="3" fontId="3" fillId="2" borderId="5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4" fillId="0" borderId="3" xfId="1" applyNumberFormat="1" applyFont="1" applyFill="1" applyBorder="1"/>
    <xf numFmtId="165" fontId="4" fillId="0" borderId="3" xfId="0" applyNumberFormat="1" applyFont="1" applyFill="1" applyBorder="1"/>
    <xf numFmtId="0" fontId="9" fillId="0" borderId="55" xfId="0" applyFont="1" applyFill="1" applyBorder="1"/>
    <xf numFmtId="0" fontId="4" fillId="2" borderId="3" xfId="0" applyFont="1" applyFill="1" applyBorder="1"/>
    <xf numFmtId="0" fontId="4" fillId="0" borderId="3" xfId="0" applyFont="1" applyFill="1" applyBorder="1"/>
    <xf numFmtId="0" fontId="9" fillId="0" borderId="10" xfId="0" applyFont="1" applyFill="1" applyBorder="1"/>
    <xf numFmtId="165" fontId="4" fillId="0" borderId="11" xfId="1" applyNumberFormat="1" applyFont="1" applyFill="1" applyBorder="1"/>
    <xf numFmtId="0" fontId="9" fillId="0" borderId="12" xfId="0" applyFont="1" applyFill="1" applyBorder="1"/>
    <xf numFmtId="165" fontId="4" fillId="0" borderId="11" xfId="0" applyNumberFormat="1" applyFont="1" applyFill="1" applyBorder="1"/>
    <xf numFmtId="3" fontId="8" fillId="0" borderId="65" xfId="0" applyNumberFormat="1" applyFont="1" applyFill="1" applyBorder="1"/>
    <xf numFmtId="3" fontId="8" fillId="0" borderId="24" xfId="0" applyNumberFormat="1" applyFont="1" applyFill="1" applyBorder="1"/>
    <xf numFmtId="0" fontId="9" fillId="0" borderId="14" xfId="0" applyFont="1" applyFill="1" applyBorder="1"/>
    <xf numFmtId="0" fontId="9" fillId="0" borderId="11" xfId="0" applyFont="1" applyFill="1" applyBorder="1"/>
    <xf numFmtId="3" fontId="3" fillId="0" borderId="55" xfId="0" applyNumberFormat="1" applyFont="1" applyFill="1" applyBorder="1" applyAlignment="1">
      <alignment horizontal="right"/>
    </xf>
    <xf numFmtId="3" fontId="3" fillId="0" borderId="27" xfId="0" applyNumberFormat="1" applyFont="1" applyFill="1" applyBorder="1"/>
    <xf numFmtId="3" fontId="3" fillId="0" borderId="49" xfId="1" applyNumberFormat="1" applyFont="1" applyFill="1" applyBorder="1"/>
    <xf numFmtId="3" fontId="3" fillId="0" borderId="34" xfId="0" applyNumberFormat="1" applyFont="1" applyFill="1" applyBorder="1"/>
    <xf numFmtId="3" fontId="3" fillId="0" borderId="14" xfId="0" applyNumberFormat="1" applyFont="1" applyFill="1" applyBorder="1" applyAlignment="1">
      <alignment horizontal="right"/>
    </xf>
    <xf numFmtId="3" fontId="3" fillId="0" borderId="14" xfId="0" applyNumberFormat="1" applyFont="1" applyFill="1" applyBorder="1"/>
    <xf numFmtId="3" fontId="3" fillId="2" borderId="49" xfId="0" applyNumberFormat="1" applyFont="1" applyFill="1" applyBorder="1" applyAlignment="1">
      <alignment horizontal="right"/>
    </xf>
    <xf numFmtId="3" fontId="6" fillId="0" borderId="12" xfId="0" applyNumberFormat="1" applyFont="1" applyFill="1" applyBorder="1"/>
    <xf numFmtId="3" fontId="3" fillId="0" borderId="60" xfId="0" applyNumberFormat="1" applyFont="1" applyFill="1" applyBorder="1" applyAlignment="1">
      <alignment horizontal="left"/>
    </xf>
    <xf numFmtId="3" fontId="6" fillId="0" borderId="35" xfId="0" applyNumberFormat="1" applyFont="1" applyFill="1" applyBorder="1"/>
    <xf numFmtId="3" fontId="6" fillId="0" borderId="1" xfId="2" applyNumberFormat="1" applyFont="1" applyFill="1" applyBorder="1" applyAlignment="1">
      <alignment horizontal="left"/>
    </xf>
    <xf numFmtId="3" fontId="12" fillId="0" borderId="0" xfId="0" applyNumberFormat="1" applyFont="1" applyFill="1" applyAlignment="1">
      <alignment horizontal="center"/>
    </xf>
    <xf numFmtId="3" fontId="3" fillId="0" borderId="5" xfId="0" applyNumberFormat="1" applyFont="1" applyFill="1" applyBorder="1" applyAlignment="1">
      <alignment horizontal="left"/>
    </xf>
    <xf numFmtId="3" fontId="3" fillId="0" borderId="49" xfId="0" applyNumberFormat="1" applyFont="1" applyFill="1" applyBorder="1" applyAlignment="1">
      <alignment horizontal="left" wrapText="1"/>
    </xf>
    <xf numFmtId="41" fontId="6" fillId="0" borderId="5" xfId="4" applyNumberFormat="1" applyFont="1" applyFill="1" applyBorder="1" applyAlignment="1">
      <alignment horizontal="center"/>
    </xf>
    <xf numFmtId="41" fontId="3" fillId="0" borderId="5" xfId="0" applyNumberFormat="1" applyFont="1" applyFill="1" applyBorder="1" applyAlignment="1">
      <alignment horizontal="center"/>
    </xf>
    <xf numFmtId="41" fontId="3" fillId="0" borderId="6" xfId="0" applyNumberFormat="1" applyFont="1" applyFill="1" applyBorder="1" applyAlignment="1">
      <alignment horizontal="center"/>
    </xf>
    <xf numFmtId="41" fontId="3" fillId="0" borderId="58" xfId="0" applyNumberFormat="1" applyFont="1" applyFill="1" applyBorder="1" applyAlignment="1">
      <alignment horizontal="center"/>
    </xf>
    <xf numFmtId="41" fontId="3" fillId="0" borderId="5" xfId="0" applyNumberFormat="1" applyFont="1" applyFill="1" applyBorder="1"/>
    <xf numFmtId="41" fontId="3" fillId="0" borderId="35" xfId="0" applyNumberFormat="1" applyFont="1" applyFill="1" applyBorder="1"/>
    <xf numFmtId="41" fontId="3" fillId="0" borderId="58" xfId="0" applyNumberFormat="1" applyFont="1" applyFill="1" applyBorder="1"/>
    <xf numFmtId="41" fontId="6" fillId="0" borderId="1" xfId="0" applyNumberFormat="1" applyFont="1" applyFill="1" applyBorder="1" applyAlignment="1">
      <alignment horizontal="center"/>
    </xf>
    <xf numFmtId="41" fontId="3" fillId="0" borderId="1" xfId="1" applyNumberFormat="1" applyFont="1" applyFill="1" applyBorder="1"/>
    <xf numFmtId="41" fontId="3" fillId="0" borderId="3" xfId="1" applyNumberFormat="1" applyFont="1" applyFill="1" applyBorder="1"/>
    <xf numFmtId="41" fontId="3" fillId="0" borderId="11" xfId="1" applyNumberFormat="1" applyFont="1" applyFill="1" applyBorder="1"/>
    <xf numFmtId="41" fontId="3" fillId="0" borderId="1" xfId="0" applyNumberFormat="1" applyFont="1" applyFill="1" applyBorder="1"/>
    <xf numFmtId="41" fontId="3" fillId="0" borderId="12" xfId="0" applyNumberFormat="1" applyFont="1" applyFill="1" applyBorder="1"/>
    <xf numFmtId="41" fontId="3" fillId="0" borderId="11" xfId="0" applyNumberFormat="1" applyFont="1" applyFill="1" applyBorder="1"/>
    <xf numFmtId="41" fontId="3" fillId="0" borderId="1" xfId="0" applyNumberFormat="1" applyFont="1" applyFill="1" applyBorder="1" applyAlignment="1">
      <alignment horizontal="center"/>
    </xf>
    <xf numFmtId="41" fontId="3" fillId="0" borderId="3" xfId="0" applyNumberFormat="1" applyFont="1" applyFill="1" applyBorder="1"/>
    <xf numFmtId="41" fontId="12" fillId="0" borderId="1" xfId="0" applyNumberFormat="1" applyFont="1" applyFill="1" applyBorder="1"/>
    <xf numFmtId="41" fontId="13" fillId="0" borderId="1" xfId="0" applyNumberFormat="1" applyFont="1" applyFill="1" applyBorder="1"/>
    <xf numFmtId="41" fontId="13" fillId="0" borderId="3" xfId="0" applyNumberFormat="1" applyFont="1" applyFill="1" applyBorder="1"/>
    <xf numFmtId="41" fontId="6" fillId="0" borderId="1" xfId="0" applyNumberFormat="1" applyFont="1" applyFill="1" applyBorder="1"/>
    <xf numFmtId="41" fontId="6" fillId="0" borderId="4" xfId="0" applyNumberFormat="1" applyFont="1" applyFill="1" applyBorder="1"/>
    <xf numFmtId="41" fontId="3" fillId="0" borderId="4" xfId="0" applyNumberFormat="1" applyFont="1" applyFill="1" applyBorder="1"/>
    <xf numFmtId="41" fontId="3" fillId="0" borderId="25" xfId="0" applyNumberFormat="1" applyFont="1" applyFill="1" applyBorder="1"/>
    <xf numFmtId="41" fontId="3" fillId="0" borderId="22" xfId="0" applyNumberFormat="1" applyFont="1" applyFill="1" applyBorder="1"/>
    <xf numFmtId="41" fontId="3" fillId="0" borderId="28" xfId="0" applyNumberFormat="1" applyFont="1" applyFill="1" applyBorder="1"/>
    <xf numFmtId="41" fontId="3" fillId="0" borderId="4" xfId="0" applyNumberFormat="1" applyFont="1" applyFill="1" applyBorder="1" applyAlignment="1">
      <alignment horizontal="center"/>
    </xf>
    <xf numFmtId="41" fontId="3" fillId="2" borderId="59" xfId="0" applyNumberFormat="1" applyFont="1" applyFill="1" applyBorder="1"/>
    <xf numFmtId="41" fontId="3" fillId="2" borderId="49" xfId="0" applyNumberFormat="1" applyFont="1" applyFill="1" applyBorder="1"/>
    <xf numFmtId="41" fontId="3" fillId="2" borderId="51" xfId="0" applyNumberFormat="1" applyFont="1" applyFill="1" applyBorder="1"/>
    <xf numFmtId="41" fontId="3" fillId="2" borderId="59" xfId="0" applyNumberFormat="1" applyFont="1" applyFill="1" applyBorder="1" applyAlignment="1">
      <alignment horizontal="center"/>
    </xf>
    <xf numFmtId="3" fontId="3" fillId="2" borderId="11" xfId="0" applyNumberFormat="1" applyFont="1" applyFill="1" applyBorder="1"/>
    <xf numFmtId="3" fontId="9" fillId="0" borderId="42" xfId="0" applyNumberFormat="1" applyFont="1" applyFill="1" applyBorder="1" applyAlignment="1">
      <alignment horizontal="center"/>
    </xf>
    <xf numFmtId="3" fontId="9" fillId="0" borderId="42" xfId="0" applyNumberFormat="1" applyFont="1" applyFill="1" applyBorder="1"/>
    <xf numFmtId="3" fontId="8" fillId="0" borderId="66" xfId="0" applyNumberFormat="1" applyFont="1" applyFill="1" applyBorder="1"/>
    <xf numFmtId="3" fontId="3" fillId="0" borderId="82" xfId="0" applyNumberFormat="1" applyFont="1" applyFill="1" applyBorder="1"/>
    <xf numFmtId="3" fontId="8" fillId="0" borderId="13" xfId="0" applyNumberFormat="1" applyFont="1" applyFill="1" applyBorder="1"/>
    <xf numFmtId="3" fontId="3" fillId="0" borderId="61" xfId="0" applyNumberFormat="1" applyFont="1" applyFill="1" applyBorder="1"/>
    <xf numFmtId="3" fontId="8" fillId="2" borderId="55" xfId="0" applyNumberFormat="1" applyFont="1" applyFill="1" applyBorder="1"/>
    <xf numFmtId="3" fontId="3" fillId="2" borderId="42" xfId="0" applyNumberFormat="1" applyFont="1" applyFill="1" applyBorder="1"/>
    <xf numFmtId="3" fontId="3" fillId="0" borderId="59" xfId="0" applyNumberFormat="1" applyFont="1" applyFill="1" applyBorder="1" applyAlignment="1">
      <alignment wrapText="1"/>
    </xf>
    <xf numFmtId="0" fontId="0" fillId="0" borderId="59" xfId="0" applyBorder="1" applyAlignment="1">
      <alignment wrapText="1"/>
    </xf>
    <xf numFmtId="0" fontId="8" fillId="0" borderId="13" xfId="0" applyFont="1" applyBorder="1"/>
    <xf numFmtId="0" fontId="0" fillId="0" borderId="2" xfId="0" applyBorder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3" fontId="3" fillId="0" borderId="59" xfId="0" applyNumberFormat="1" applyFont="1" applyBorder="1" applyAlignment="1">
      <alignment wrapText="1"/>
    </xf>
    <xf numFmtId="3" fontId="4" fillId="0" borderId="58" xfId="2" applyNumberFormat="1" applyFont="1" applyFill="1" applyBorder="1" applyAlignment="1">
      <alignment horizontal="left"/>
    </xf>
    <xf numFmtId="3" fontId="4" fillId="0" borderId="5" xfId="2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0" borderId="58" xfId="1" applyNumberFormat="1" applyFont="1" applyFill="1" applyBorder="1"/>
    <xf numFmtId="3" fontId="6" fillId="3" borderId="30" xfId="0" applyNumberFormat="1" applyFont="1" applyFill="1" applyBorder="1"/>
    <xf numFmtId="3" fontId="9" fillId="3" borderId="31" xfId="0" applyNumberFormat="1" applyFont="1" applyFill="1" applyBorder="1" applyAlignment="1">
      <alignment horizontal="center"/>
    </xf>
    <xf numFmtId="3" fontId="9" fillId="3" borderId="31" xfId="0" applyNumberFormat="1" applyFont="1" applyFill="1" applyBorder="1"/>
    <xf numFmtId="3" fontId="8" fillId="3" borderId="31" xfId="0" applyNumberFormat="1" applyFont="1" applyFill="1" applyBorder="1"/>
    <xf numFmtId="3" fontId="8" fillId="3" borderId="56" xfId="0" applyNumberFormat="1" applyFont="1" applyFill="1" applyBorder="1"/>
    <xf numFmtId="3" fontId="3" fillId="3" borderId="75" xfId="0" applyNumberFormat="1" applyFont="1" applyFill="1" applyBorder="1"/>
    <xf numFmtId="3" fontId="3" fillId="3" borderId="31" xfId="0" applyNumberFormat="1" applyFont="1" applyFill="1" applyBorder="1"/>
    <xf numFmtId="3" fontId="3" fillId="3" borderId="56" xfId="0" applyNumberFormat="1" applyFont="1" applyFill="1" applyBorder="1"/>
    <xf numFmtId="3" fontId="3" fillId="3" borderId="32" xfId="0" applyNumberFormat="1" applyFont="1" applyFill="1" applyBorder="1"/>
    <xf numFmtId="3" fontId="3" fillId="3" borderId="33" xfId="0" applyNumberFormat="1" applyFont="1" applyFill="1" applyBorder="1"/>
    <xf numFmtId="3" fontId="3" fillId="3" borderId="79" xfId="0" applyNumberFormat="1" applyFont="1" applyFill="1" applyBorder="1"/>
    <xf numFmtId="3" fontId="6" fillId="3" borderId="37" xfId="0" applyNumberFormat="1" applyFont="1" applyFill="1" applyBorder="1"/>
    <xf numFmtId="3" fontId="9" fillId="3" borderId="23" xfId="0" applyNumberFormat="1" applyFont="1" applyFill="1" applyBorder="1" applyAlignment="1">
      <alignment horizontal="center"/>
    </xf>
    <xf numFmtId="3" fontId="9" fillId="3" borderId="23" xfId="0" applyNumberFormat="1" applyFont="1" applyFill="1" applyBorder="1"/>
    <xf numFmtId="3" fontId="8" fillId="3" borderId="23" xfId="0" applyNumberFormat="1" applyFont="1" applyFill="1" applyBorder="1"/>
    <xf numFmtId="3" fontId="8" fillId="3" borderId="47" xfId="0" applyNumberFormat="1" applyFont="1" applyFill="1" applyBorder="1"/>
    <xf numFmtId="3" fontId="3" fillId="3" borderId="65" xfId="0" applyNumberFormat="1" applyFont="1" applyFill="1" applyBorder="1"/>
    <xf numFmtId="3" fontId="3" fillId="3" borderId="23" xfId="0" applyNumberFormat="1" applyFont="1" applyFill="1" applyBorder="1"/>
    <xf numFmtId="3" fontId="3" fillId="3" borderId="47" xfId="0" applyNumberFormat="1" applyFont="1" applyFill="1" applyBorder="1"/>
    <xf numFmtId="3" fontId="3" fillId="3" borderId="24" xfId="0" applyNumberFormat="1" applyFont="1" applyFill="1" applyBorder="1"/>
    <xf numFmtId="3" fontId="3" fillId="3" borderId="26" xfId="0" applyNumberFormat="1" applyFont="1" applyFill="1" applyBorder="1"/>
    <xf numFmtId="3" fontId="3" fillId="3" borderId="80" xfId="0" applyNumberFormat="1" applyFont="1" applyFill="1" applyBorder="1"/>
    <xf numFmtId="3" fontId="6" fillId="3" borderId="13" xfId="0" applyNumberFormat="1" applyFont="1" applyFill="1" applyBorder="1"/>
    <xf numFmtId="3" fontId="8" fillId="3" borderId="1" xfId="0" applyNumberFormat="1" applyFont="1" applyFill="1" applyBorder="1" applyAlignment="1">
      <alignment horizontal="center"/>
    </xf>
    <xf numFmtId="3" fontId="8" fillId="3" borderId="1" xfId="0" applyNumberFormat="1" applyFont="1" applyFill="1" applyBorder="1"/>
    <xf numFmtId="3" fontId="8" fillId="3" borderId="3" xfId="0" applyNumberFormat="1" applyFont="1" applyFill="1" applyBorder="1"/>
    <xf numFmtId="3" fontId="8" fillId="3" borderId="11" xfId="0" applyNumberFormat="1" applyFont="1" applyFill="1" applyBorder="1"/>
    <xf numFmtId="3" fontId="8" fillId="3" borderId="12" xfId="0" applyNumberFormat="1" applyFont="1" applyFill="1" applyBorder="1"/>
    <xf numFmtId="3" fontId="8" fillId="3" borderId="2" xfId="0" applyNumberFormat="1" applyFont="1" applyFill="1" applyBorder="1"/>
    <xf numFmtId="3" fontId="8" fillId="3" borderId="71" xfId="0" applyNumberFormat="1" applyFont="1" applyFill="1" applyBorder="1"/>
    <xf numFmtId="3" fontId="6" fillId="3" borderId="11" xfId="0" applyNumberFormat="1" applyFont="1" applyFill="1" applyBorder="1"/>
    <xf numFmtId="3" fontId="6" fillId="0" borderId="38" xfId="0" applyNumberFormat="1" applyFont="1" applyFill="1" applyBorder="1"/>
    <xf numFmtId="3" fontId="9" fillId="0" borderId="39" xfId="0" applyNumberFormat="1" applyFont="1" applyFill="1" applyBorder="1" applyAlignment="1">
      <alignment horizontal="center"/>
    </xf>
    <xf numFmtId="3" fontId="9" fillId="0" borderId="39" xfId="0" applyNumberFormat="1" applyFont="1" applyFill="1" applyBorder="1"/>
    <xf numFmtId="3" fontId="8" fillId="0" borderId="39" xfId="0" applyNumberFormat="1" applyFont="1" applyFill="1" applyBorder="1"/>
    <xf numFmtId="3" fontId="8" fillId="2" borderId="73" xfId="0" applyNumberFormat="1" applyFont="1" applyFill="1" applyBorder="1"/>
    <xf numFmtId="3" fontId="3" fillId="2" borderId="83" xfId="0" applyNumberFormat="1" applyFont="1" applyFill="1" applyBorder="1"/>
    <xf numFmtId="3" fontId="3" fillId="0" borderId="39" xfId="0" applyNumberFormat="1" applyFont="1" applyFill="1" applyBorder="1"/>
    <xf numFmtId="3" fontId="8" fillId="0" borderId="73" xfId="0" applyNumberFormat="1" applyFont="1" applyFill="1" applyBorder="1"/>
    <xf numFmtId="3" fontId="3" fillId="0" borderId="40" xfId="0" applyNumberFormat="1" applyFont="1" applyFill="1" applyBorder="1"/>
    <xf numFmtId="3" fontId="3" fillId="0" borderId="83" xfId="0" applyNumberFormat="1" applyFont="1" applyFill="1" applyBorder="1"/>
    <xf numFmtId="3" fontId="3" fillId="0" borderId="73" xfId="0" applyNumberFormat="1" applyFont="1" applyFill="1" applyBorder="1"/>
    <xf numFmtId="3" fontId="3" fillId="0" borderId="78" xfId="0" applyNumberFormat="1" applyFont="1" applyFill="1" applyBorder="1"/>
    <xf numFmtId="3" fontId="3" fillId="3" borderId="74" xfId="0" applyNumberFormat="1" applyFont="1" applyFill="1" applyBorder="1"/>
    <xf numFmtId="3" fontId="3" fillId="3" borderId="45" xfId="0" applyNumberFormat="1" applyFont="1" applyFill="1" applyBorder="1"/>
    <xf numFmtId="3" fontId="3" fillId="3" borderId="81" xfId="0" applyNumberFormat="1" applyFont="1" applyFill="1" applyBorder="1"/>
    <xf numFmtId="3" fontId="6" fillId="3" borderId="48" xfId="0" applyNumberFormat="1" applyFont="1" applyFill="1" applyBorder="1"/>
    <xf numFmtId="3" fontId="8" fillId="3" borderId="50" xfId="0" applyNumberFormat="1" applyFont="1" applyFill="1" applyBorder="1" applyAlignment="1">
      <alignment horizontal="center"/>
    </xf>
    <xf numFmtId="3" fontId="8" fillId="3" borderId="50" xfId="0" applyNumberFormat="1" applyFont="1" applyFill="1" applyBorder="1"/>
    <xf numFmtId="3" fontId="8" fillId="3" borderId="57" xfId="0" applyNumberFormat="1" applyFont="1" applyFill="1" applyBorder="1"/>
    <xf numFmtId="3" fontId="8" fillId="3" borderId="48" xfId="0" applyNumberFormat="1" applyFont="1" applyFill="1" applyBorder="1"/>
    <xf numFmtId="3" fontId="8" fillId="3" borderId="53" xfId="0" applyNumberFormat="1" applyFont="1" applyFill="1" applyBorder="1"/>
    <xf numFmtId="3" fontId="8" fillId="3" borderId="51" xfId="0" applyNumberFormat="1" applyFont="1" applyFill="1" applyBorder="1"/>
    <xf numFmtId="3" fontId="6" fillId="3" borderId="14" xfId="0" applyNumberFormat="1" applyFont="1" applyFill="1" applyBorder="1"/>
    <xf numFmtId="3" fontId="9" fillId="3" borderId="4" xfId="0" applyNumberFormat="1" applyFont="1" applyFill="1" applyBorder="1" applyAlignment="1">
      <alignment horizontal="center"/>
    </xf>
    <xf numFmtId="3" fontId="9" fillId="3" borderId="4" xfId="0" applyNumberFormat="1" applyFont="1" applyFill="1" applyBorder="1"/>
    <xf numFmtId="3" fontId="8" fillId="3" borderId="4" xfId="0" applyNumberFormat="1" applyFont="1" applyFill="1" applyBorder="1"/>
    <xf numFmtId="3" fontId="8" fillId="3" borderId="25" xfId="0" applyNumberFormat="1" applyFont="1" applyFill="1" applyBorder="1"/>
    <xf numFmtId="3" fontId="8" fillId="3" borderId="27" xfId="0" applyNumberFormat="1" applyFont="1" applyFill="1" applyBorder="1"/>
    <xf numFmtId="3" fontId="8" fillId="3" borderId="77" xfId="0" applyNumberFormat="1" applyFont="1" applyFill="1" applyBorder="1"/>
    <xf numFmtId="0" fontId="4" fillId="0" borderId="22" xfId="2" applyNumberFormat="1" applyFont="1" applyFill="1" applyBorder="1" applyAlignment="1">
      <alignment horizontal="left"/>
    </xf>
    <xf numFmtId="1" fontId="4" fillId="0" borderId="4" xfId="2" applyNumberFormat="1" applyFont="1" applyFill="1" applyBorder="1" applyAlignment="1">
      <alignment horizontal="center"/>
    </xf>
    <xf numFmtId="0" fontId="4" fillId="0" borderId="4" xfId="2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164" fontId="4" fillId="0" borderId="25" xfId="2" applyNumberFormat="1" applyFont="1" applyFill="1" applyBorder="1"/>
    <xf numFmtId="165" fontId="2" fillId="0" borderId="4" xfId="1" applyNumberFormat="1" applyFont="1" applyFill="1" applyBorder="1"/>
    <xf numFmtId="165" fontId="2" fillId="0" borderId="25" xfId="1" applyNumberFormat="1" applyFont="1" applyFill="1" applyBorder="1"/>
    <xf numFmtId="1" fontId="9" fillId="0" borderId="23" xfId="0" applyNumberFormat="1" applyFont="1" applyFill="1" applyBorder="1"/>
    <xf numFmtId="165" fontId="2" fillId="0" borderId="22" xfId="1" applyNumberFormat="1" applyFont="1" applyFill="1" applyBorder="1"/>
    <xf numFmtId="0" fontId="9" fillId="0" borderId="4" xfId="0" applyFont="1" applyFill="1" applyBorder="1"/>
    <xf numFmtId="0" fontId="9" fillId="0" borderId="28" xfId="0" applyFont="1" applyFill="1" applyBorder="1"/>
    <xf numFmtId="0" fontId="9" fillId="0" borderId="22" xfId="0" applyFont="1" applyFill="1" applyBorder="1"/>
    <xf numFmtId="1" fontId="9" fillId="0" borderId="5" xfId="0" applyNumberFormat="1" applyFont="1" applyFill="1" applyBorder="1"/>
    <xf numFmtId="3" fontId="8" fillId="0" borderId="35" xfId="0" applyNumberFormat="1" applyFont="1" applyFill="1" applyBorder="1"/>
    <xf numFmtId="3" fontId="3" fillId="0" borderId="48" xfId="0" applyNumberFormat="1" applyFont="1" applyFill="1" applyBorder="1"/>
    <xf numFmtId="1" fontId="8" fillId="0" borderId="50" xfId="0" applyNumberFormat="1" applyFont="1" applyFill="1" applyBorder="1"/>
    <xf numFmtId="3" fontId="8" fillId="0" borderId="50" xfId="0" applyNumberFormat="1" applyFont="1" applyFill="1" applyBorder="1"/>
    <xf numFmtId="3" fontId="8" fillId="0" borderId="57" xfId="0" applyNumberFormat="1" applyFont="1" applyFill="1" applyBorder="1"/>
    <xf numFmtId="3" fontId="8" fillId="0" borderId="53" xfId="0" applyNumberFormat="1" applyFont="1" applyFill="1" applyBorder="1"/>
    <xf numFmtId="3" fontId="8" fillId="0" borderId="48" xfId="0" applyNumberFormat="1" applyFont="1" applyFill="1" applyBorder="1"/>
    <xf numFmtId="0" fontId="3" fillId="0" borderId="58" xfId="0" applyFont="1" applyFill="1" applyBorder="1" applyAlignment="1">
      <alignment horizontal="left"/>
    </xf>
    <xf numFmtId="1" fontId="3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14" fontId="2" fillId="0" borderId="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left" wrapText="1"/>
    </xf>
    <xf numFmtId="1" fontId="2" fillId="0" borderId="63" xfId="0" applyNumberFormat="1" applyFont="1" applyFill="1" applyBorder="1" applyAlignment="1">
      <alignment horizontal="center" wrapText="1"/>
    </xf>
    <xf numFmtId="0" fontId="3" fillId="0" borderId="63" xfId="0" applyFont="1" applyFill="1" applyBorder="1" applyAlignment="1">
      <alignment horizontal="center" wrapText="1"/>
    </xf>
    <xf numFmtId="0" fontId="2" fillId="0" borderId="63" xfId="0" applyFont="1" applyFill="1" applyBorder="1" applyAlignment="1">
      <alignment horizontal="left"/>
    </xf>
    <xf numFmtId="14" fontId="2" fillId="0" borderId="63" xfId="0" applyNumberFormat="1" applyFont="1" applyFill="1" applyBorder="1" applyAlignment="1">
      <alignment horizontal="center" wrapText="1"/>
    </xf>
    <xf numFmtId="0" fontId="2" fillId="0" borderId="63" xfId="0" applyFont="1" applyFill="1" applyBorder="1" applyAlignment="1">
      <alignment horizontal="center"/>
    </xf>
    <xf numFmtId="0" fontId="2" fillId="0" borderId="72" xfId="0" applyFont="1" applyFill="1" applyBorder="1" applyAlignment="1">
      <alignment horizontal="center"/>
    </xf>
    <xf numFmtId="0" fontId="2" fillId="0" borderId="62" xfId="0" applyFont="1" applyFill="1" applyBorder="1" applyAlignment="1">
      <alignment horizontal="center"/>
    </xf>
    <xf numFmtId="0" fontId="2" fillId="0" borderId="84" xfId="0" applyFont="1" applyFill="1" applyBorder="1" applyAlignment="1">
      <alignment horizontal="center"/>
    </xf>
    <xf numFmtId="0" fontId="2" fillId="0" borderId="85" xfId="0" applyFont="1" applyFill="1" applyBorder="1" applyAlignment="1">
      <alignment horizontal="center"/>
    </xf>
    <xf numFmtId="3" fontId="12" fillId="0" borderId="4" xfId="0" applyNumberFormat="1" applyFont="1" applyFill="1" applyBorder="1"/>
    <xf numFmtId="41" fontId="12" fillId="0" borderId="4" xfId="0" applyNumberFormat="1" applyFont="1" applyFill="1" applyBorder="1"/>
    <xf numFmtId="41" fontId="13" fillId="0" borderId="4" xfId="0" applyNumberFormat="1" applyFont="1" applyFill="1" applyBorder="1"/>
    <xf numFmtId="41" fontId="13" fillId="0" borderId="25" xfId="0" applyNumberFormat="1" applyFont="1" applyFill="1" applyBorder="1"/>
    <xf numFmtId="3" fontId="12" fillId="0" borderId="5" xfId="0" applyNumberFormat="1" applyFont="1" applyFill="1" applyBorder="1"/>
    <xf numFmtId="41" fontId="12" fillId="0" borderId="5" xfId="0" applyNumberFormat="1" applyFont="1" applyFill="1" applyBorder="1"/>
    <xf numFmtId="41" fontId="13" fillId="0" borderId="5" xfId="0" applyNumberFormat="1" applyFont="1" applyFill="1" applyBorder="1"/>
    <xf numFmtId="41" fontId="13" fillId="0" borderId="6" xfId="0" applyNumberFormat="1" applyFont="1" applyFill="1" applyBorder="1"/>
    <xf numFmtId="3" fontId="6" fillId="0" borderId="75" xfId="0" applyNumberFormat="1" applyFont="1" applyFill="1" applyBorder="1"/>
    <xf numFmtId="3" fontId="12" fillId="0" borderId="31" xfId="0" applyNumberFormat="1" applyFont="1" applyFill="1" applyBorder="1"/>
    <xf numFmtId="41" fontId="12" fillId="0" borderId="31" xfId="0" applyNumberFormat="1" applyFont="1" applyFill="1" applyBorder="1"/>
    <xf numFmtId="41" fontId="13" fillId="0" borderId="31" xfId="0" applyNumberFormat="1" applyFont="1" applyFill="1" applyBorder="1"/>
    <xf numFmtId="41" fontId="13" fillId="0" borderId="56" xfId="0" applyNumberFormat="1" applyFont="1" applyFill="1" applyBorder="1"/>
    <xf numFmtId="41" fontId="3" fillId="0" borderId="75" xfId="0" applyNumberFormat="1" applyFont="1" applyFill="1" applyBorder="1"/>
    <xf numFmtId="41" fontId="3" fillId="0" borderId="31" xfId="0" applyNumberFormat="1" applyFont="1" applyFill="1" applyBorder="1"/>
    <xf numFmtId="41" fontId="3" fillId="0" borderId="32" xfId="0" applyNumberFormat="1" applyFont="1" applyFill="1" applyBorder="1"/>
    <xf numFmtId="41" fontId="3" fillId="0" borderId="31" xfId="0" applyNumberFormat="1" applyFont="1" applyFill="1" applyBorder="1" applyAlignment="1">
      <alignment horizontal="center"/>
    </xf>
    <xf numFmtId="3" fontId="6" fillId="0" borderId="65" xfId="0" applyNumberFormat="1" applyFont="1" applyFill="1" applyBorder="1"/>
    <xf numFmtId="3" fontId="12" fillId="0" borderId="23" xfId="0" applyNumberFormat="1" applyFont="1" applyFill="1" applyBorder="1"/>
    <xf numFmtId="41" fontId="12" fillId="0" borderId="23" xfId="0" applyNumberFormat="1" applyFont="1" applyFill="1" applyBorder="1"/>
    <xf numFmtId="41" fontId="13" fillId="0" borderId="23" xfId="0" applyNumberFormat="1" applyFont="1" applyFill="1" applyBorder="1"/>
    <xf numFmtId="41" fontId="13" fillId="0" borderId="47" xfId="0" applyNumberFormat="1" applyFont="1" applyFill="1" applyBorder="1"/>
    <xf numFmtId="41" fontId="3" fillId="0" borderId="65" xfId="0" applyNumberFormat="1" applyFont="1" applyFill="1" applyBorder="1"/>
    <xf numFmtId="41" fontId="3" fillId="0" borderId="23" xfId="0" applyNumberFormat="1" applyFont="1" applyFill="1" applyBorder="1"/>
    <xf numFmtId="41" fontId="3" fillId="0" borderId="24" xfId="0" applyNumberFormat="1" applyFont="1" applyFill="1" applyBorder="1"/>
    <xf numFmtId="41" fontId="3" fillId="0" borderId="23" xfId="0" applyNumberFormat="1" applyFont="1" applyFill="1" applyBorder="1" applyAlignment="1">
      <alignment horizontal="center"/>
    </xf>
    <xf numFmtId="0" fontId="15" fillId="0" borderId="0" xfId="0" applyFont="1"/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U42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N34" sqref="N34"/>
    </sheetView>
  </sheetViews>
  <sheetFormatPr defaultRowHeight="15.75" x14ac:dyDescent="0.25"/>
  <cols>
    <col min="1" max="1" width="45" style="23" customWidth="1"/>
    <col min="2" max="2" width="11.28515625" style="242" customWidth="1"/>
    <col min="3" max="3" width="11.42578125" style="23" customWidth="1"/>
    <col min="4" max="4" width="14.28515625" style="23" customWidth="1"/>
    <col min="5" max="8" width="11.7109375" style="23" customWidth="1"/>
    <col min="9" max="9" width="16.42578125" style="23" customWidth="1"/>
    <col min="10" max="10" width="14.5703125" style="23" customWidth="1"/>
    <col min="11" max="11" width="13.85546875" style="23" customWidth="1"/>
    <col min="12" max="13" width="12.140625" style="23" bestFit="1" customWidth="1"/>
    <col min="14" max="14" width="13.85546875" style="23" customWidth="1"/>
    <col min="15" max="15" width="13.42578125" style="23" customWidth="1"/>
    <col min="16" max="16" width="12.85546875" style="23" customWidth="1"/>
    <col min="17" max="17" width="13.85546875" style="23" customWidth="1"/>
    <col min="18" max="18" width="14.85546875" style="23" customWidth="1"/>
    <col min="19" max="21" width="12" style="27" customWidth="1"/>
    <col min="22" max="241" width="9.140625" style="23"/>
    <col min="242" max="242" width="23.140625" style="23" customWidth="1"/>
    <col min="243" max="244" width="9.140625" style="23"/>
    <col min="245" max="245" width="13" style="23" customWidth="1"/>
    <col min="246" max="246" width="29.28515625" style="23" customWidth="1"/>
    <col min="247" max="249" width="9.140625" style="23"/>
    <col min="250" max="250" width="14.7109375" style="23" customWidth="1"/>
    <col min="251" max="251" width="13.42578125" style="23" customWidth="1"/>
    <col min="252" max="252" width="12.7109375" style="23" customWidth="1"/>
    <col min="253" max="253" width="14.140625" style="23" customWidth="1"/>
    <col min="254" max="254" width="9.140625" style="23"/>
    <col min="255" max="256" width="10.140625" style="23" bestFit="1" customWidth="1"/>
    <col min="257" max="258" width="9.28515625" style="23" bestFit="1" customWidth="1"/>
    <col min="259" max="265" width="10.140625" style="23" bestFit="1" customWidth="1"/>
    <col min="266" max="266" width="9.28515625" style="23" bestFit="1" customWidth="1"/>
    <col min="267" max="268" width="10.140625" style="23" bestFit="1" customWidth="1"/>
    <col min="269" max="271" width="9.28515625" style="23" bestFit="1" customWidth="1"/>
    <col min="272" max="274" width="10.140625" style="23" bestFit="1" customWidth="1"/>
    <col min="275" max="275" width="14.140625" style="23" customWidth="1"/>
    <col min="276" max="497" width="9.140625" style="23"/>
    <col min="498" max="498" width="23.140625" style="23" customWidth="1"/>
    <col min="499" max="500" width="9.140625" style="23"/>
    <col min="501" max="501" width="13" style="23" customWidth="1"/>
    <col min="502" max="502" width="29.28515625" style="23" customWidth="1"/>
    <col min="503" max="505" width="9.140625" style="23"/>
    <col min="506" max="506" width="14.7109375" style="23" customWidth="1"/>
    <col min="507" max="507" width="13.42578125" style="23" customWidth="1"/>
    <col min="508" max="508" width="12.7109375" style="23" customWidth="1"/>
    <col min="509" max="509" width="14.140625" style="23" customWidth="1"/>
    <col min="510" max="510" width="9.140625" style="23"/>
    <col min="511" max="512" width="10.140625" style="23" bestFit="1" customWidth="1"/>
    <col min="513" max="514" width="9.28515625" style="23" bestFit="1" customWidth="1"/>
    <col min="515" max="521" width="10.140625" style="23" bestFit="1" customWidth="1"/>
    <col min="522" max="522" width="9.28515625" style="23" bestFit="1" customWidth="1"/>
    <col min="523" max="524" width="10.140625" style="23" bestFit="1" customWidth="1"/>
    <col min="525" max="527" width="9.28515625" style="23" bestFit="1" customWidth="1"/>
    <col min="528" max="530" width="10.140625" style="23" bestFit="1" customWidth="1"/>
    <col min="531" max="531" width="14.140625" style="23" customWidth="1"/>
    <col min="532" max="753" width="9.140625" style="23"/>
    <col min="754" max="754" width="23.140625" style="23" customWidth="1"/>
    <col min="755" max="756" width="9.140625" style="23"/>
    <col min="757" max="757" width="13" style="23" customWidth="1"/>
    <col min="758" max="758" width="29.28515625" style="23" customWidth="1"/>
    <col min="759" max="761" width="9.140625" style="23"/>
    <col min="762" max="762" width="14.7109375" style="23" customWidth="1"/>
    <col min="763" max="763" width="13.42578125" style="23" customWidth="1"/>
    <col min="764" max="764" width="12.7109375" style="23" customWidth="1"/>
    <col min="765" max="765" width="14.140625" style="23" customWidth="1"/>
    <col min="766" max="766" width="9.140625" style="23"/>
    <col min="767" max="768" width="10.140625" style="23" bestFit="1" customWidth="1"/>
    <col min="769" max="770" width="9.28515625" style="23" bestFit="1" customWidth="1"/>
    <col min="771" max="777" width="10.140625" style="23" bestFit="1" customWidth="1"/>
    <col min="778" max="778" width="9.28515625" style="23" bestFit="1" customWidth="1"/>
    <col min="779" max="780" width="10.140625" style="23" bestFit="1" customWidth="1"/>
    <col min="781" max="783" width="9.28515625" style="23" bestFit="1" customWidth="1"/>
    <col min="784" max="786" width="10.140625" style="23" bestFit="1" customWidth="1"/>
    <col min="787" max="787" width="14.140625" style="23" customWidth="1"/>
    <col min="788" max="1009" width="9.140625" style="23"/>
    <col min="1010" max="1010" width="23.140625" style="23" customWidth="1"/>
    <col min="1011" max="1012" width="9.140625" style="23"/>
    <col min="1013" max="1013" width="13" style="23" customWidth="1"/>
    <col min="1014" max="1014" width="29.28515625" style="23" customWidth="1"/>
    <col min="1015" max="1017" width="9.140625" style="23"/>
    <col min="1018" max="1018" width="14.7109375" style="23" customWidth="1"/>
    <col min="1019" max="1019" width="13.42578125" style="23" customWidth="1"/>
    <col min="1020" max="1020" width="12.7109375" style="23" customWidth="1"/>
    <col min="1021" max="1021" width="14.140625" style="23" customWidth="1"/>
    <col min="1022" max="1022" width="9.140625" style="23"/>
    <col min="1023" max="1024" width="10.140625" style="23" bestFit="1" customWidth="1"/>
    <col min="1025" max="1026" width="9.28515625" style="23" bestFit="1" customWidth="1"/>
    <col min="1027" max="1033" width="10.140625" style="23" bestFit="1" customWidth="1"/>
    <col min="1034" max="1034" width="9.28515625" style="23" bestFit="1" customWidth="1"/>
    <col min="1035" max="1036" width="10.140625" style="23" bestFit="1" customWidth="1"/>
    <col min="1037" max="1039" width="9.28515625" style="23" bestFit="1" customWidth="1"/>
    <col min="1040" max="1042" width="10.140625" style="23" bestFit="1" customWidth="1"/>
    <col min="1043" max="1043" width="14.140625" style="23" customWidth="1"/>
    <col min="1044" max="1265" width="9.140625" style="23"/>
    <col min="1266" max="1266" width="23.140625" style="23" customWidth="1"/>
    <col min="1267" max="1268" width="9.140625" style="23"/>
    <col min="1269" max="1269" width="13" style="23" customWidth="1"/>
    <col min="1270" max="1270" width="29.28515625" style="23" customWidth="1"/>
    <col min="1271" max="1273" width="9.140625" style="23"/>
    <col min="1274" max="1274" width="14.7109375" style="23" customWidth="1"/>
    <col min="1275" max="1275" width="13.42578125" style="23" customWidth="1"/>
    <col min="1276" max="1276" width="12.7109375" style="23" customWidth="1"/>
    <col min="1277" max="1277" width="14.140625" style="23" customWidth="1"/>
    <col min="1278" max="1278" width="9.140625" style="23"/>
    <col min="1279" max="1280" width="10.140625" style="23" bestFit="1" customWidth="1"/>
    <col min="1281" max="1282" width="9.28515625" style="23" bestFit="1" customWidth="1"/>
    <col min="1283" max="1289" width="10.140625" style="23" bestFit="1" customWidth="1"/>
    <col min="1290" max="1290" width="9.28515625" style="23" bestFit="1" customWidth="1"/>
    <col min="1291" max="1292" width="10.140625" style="23" bestFit="1" customWidth="1"/>
    <col min="1293" max="1295" width="9.28515625" style="23" bestFit="1" customWidth="1"/>
    <col min="1296" max="1298" width="10.140625" style="23" bestFit="1" customWidth="1"/>
    <col min="1299" max="1299" width="14.140625" style="23" customWidth="1"/>
    <col min="1300" max="1521" width="9.140625" style="23"/>
    <col min="1522" max="1522" width="23.140625" style="23" customWidth="1"/>
    <col min="1523" max="1524" width="9.140625" style="23"/>
    <col min="1525" max="1525" width="13" style="23" customWidth="1"/>
    <col min="1526" max="1526" width="29.28515625" style="23" customWidth="1"/>
    <col min="1527" max="1529" width="9.140625" style="23"/>
    <col min="1530" max="1530" width="14.7109375" style="23" customWidth="1"/>
    <col min="1531" max="1531" width="13.42578125" style="23" customWidth="1"/>
    <col min="1532" max="1532" width="12.7109375" style="23" customWidth="1"/>
    <col min="1533" max="1533" width="14.140625" style="23" customWidth="1"/>
    <col min="1534" max="1534" width="9.140625" style="23"/>
    <col min="1535" max="1536" width="10.140625" style="23" bestFit="1" customWidth="1"/>
    <col min="1537" max="1538" width="9.28515625" style="23" bestFit="1" customWidth="1"/>
    <col min="1539" max="1545" width="10.140625" style="23" bestFit="1" customWidth="1"/>
    <col min="1546" max="1546" width="9.28515625" style="23" bestFit="1" customWidth="1"/>
    <col min="1547" max="1548" width="10.140625" style="23" bestFit="1" customWidth="1"/>
    <col min="1549" max="1551" width="9.28515625" style="23" bestFit="1" customWidth="1"/>
    <col min="1552" max="1554" width="10.140625" style="23" bestFit="1" customWidth="1"/>
    <col min="1555" max="1555" width="14.140625" style="23" customWidth="1"/>
    <col min="1556" max="1777" width="9.140625" style="23"/>
    <col min="1778" max="1778" width="23.140625" style="23" customWidth="1"/>
    <col min="1779" max="1780" width="9.140625" style="23"/>
    <col min="1781" max="1781" width="13" style="23" customWidth="1"/>
    <col min="1782" max="1782" width="29.28515625" style="23" customWidth="1"/>
    <col min="1783" max="1785" width="9.140625" style="23"/>
    <col min="1786" max="1786" width="14.7109375" style="23" customWidth="1"/>
    <col min="1787" max="1787" width="13.42578125" style="23" customWidth="1"/>
    <col min="1788" max="1788" width="12.7109375" style="23" customWidth="1"/>
    <col min="1789" max="1789" width="14.140625" style="23" customWidth="1"/>
    <col min="1790" max="1790" width="9.140625" style="23"/>
    <col min="1791" max="1792" width="10.140625" style="23" bestFit="1" customWidth="1"/>
    <col min="1793" max="1794" width="9.28515625" style="23" bestFit="1" customWidth="1"/>
    <col min="1795" max="1801" width="10.140625" style="23" bestFit="1" customWidth="1"/>
    <col min="1802" max="1802" width="9.28515625" style="23" bestFit="1" customWidth="1"/>
    <col min="1803" max="1804" width="10.140625" style="23" bestFit="1" customWidth="1"/>
    <col min="1805" max="1807" width="9.28515625" style="23" bestFit="1" customWidth="1"/>
    <col min="1808" max="1810" width="10.140625" style="23" bestFit="1" customWidth="1"/>
    <col min="1811" max="1811" width="14.140625" style="23" customWidth="1"/>
    <col min="1812" max="2033" width="9.140625" style="23"/>
    <col min="2034" max="2034" width="23.140625" style="23" customWidth="1"/>
    <col min="2035" max="2036" width="9.140625" style="23"/>
    <col min="2037" max="2037" width="13" style="23" customWidth="1"/>
    <col min="2038" max="2038" width="29.28515625" style="23" customWidth="1"/>
    <col min="2039" max="2041" width="9.140625" style="23"/>
    <col min="2042" max="2042" width="14.7109375" style="23" customWidth="1"/>
    <col min="2043" max="2043" width="13.42578125" style="23" customWidth="1"/>
    <col min="2044" max="2044" width="12.7109375" style="23" customWidth="1"/>
    <col min="2045" max="2045" width="14.140625" style="23" customWidth="1"/>
    <col min="2046" max="2046" width="9.140625" style="23"/>
    <col min="2047" max="2048" width="10.140625" style="23" bestFit="1" customWidth="1"/>
    <col min="2049" max="2050" width="9.28515625" style="23" bestFit="1" customWidth="1"/>
    <col min="2051" max="2057" width="10.140625" style="23" bestFit="1" customWidth="1"/>
    <col min="2058" max="2058" width="9.28515625" style="23" bestFit="1" customWidth="1"/>
    <col min="2059" max="2060" width="10.140625" style="23" bestFit="1" customWidth="1"/>
    <col min="2061" max="2063" width="9.28515625" style="23" bestFit="1" customWidth="1"/>
    <col min="2064" max="2066" width="10.140625" style="23" bestFit="1" customWidth="1"/>
    <col min="2067" max="2067" width="14.140625" style="23" customWidth="1"/>
    <col min="2068" max="2289" width="9.140625" style="23"/>
    <col min="2290" max="2290" width="23.140625" style="23" customWidth="1"/>
    <col min="2291" max="2292" width="9.140625" style="23"/>
    <col min="2293" max="2293" width="13" style="23" customWidth="1"/>
    <col min="2294" max="2294" width="29.28515625" style="23" customWidth="1"/>
    <col min="2295" max="2297" width="9.140625" style="23"/>
    <col min="2298" max="2298" width="14.7109375" style="23" customWidth="1"/>
    <col min="2299" max="2299" width="13.42578125" style="23" customWidth="1"/>
    <col min="2300" max="2300" width="12.7109375" style="23" customWidth="1"/>
    <col min="2301" max="2301" width="14.140625" style="23" customWidth="1"/>
    <col min="2302" max="2302" width="9.140625" style="23"/>
    <col min="2303" max="2304" width="10.140625" style="23" bestFit="1" customWidth="1"/>
    <col min="2305" max="2306" width="9.28515625" style="23" bestFit="1" customWidth="1"/>
    <col min="2307" max="2313" width="10.140625" style="23" bestFit="1" customWidth="1"/>
    <col min="2314" max="2314" width="9.28515625" style="23" bestFit="1" customWidth="1"/>
    <col min="2315" max="2316" width="10.140625" style="23" bestFit="1" customWidth="1"/>
    <col min="2317" max="2319" width="9.28515625" style="23" bestFit="1" customWidth="1"/>
    <col min="2320" max="2322" width="10.140625" style="23" bestFit="1" customWidth="1"/>
    <col min="2323" max="2323" width="14.140625" style="23" customWidth="1"/>
    <col min="2324" max="2545" width="9.140625" style="23"/>
    <col min="2546" max="2546" width="23.140625" style="23" customWidth="1"/>
    <col min="2547" max="2548" width="9.140625" style="23"/>
    <col min="2549" max="2549" width="13" style="23" customWidth="1"/>
    <col min="2550" max="2550" width="29.28515625" style="23" customWidth="1"/>
    <col min="2551" max="2553" width="9.140625" style="23"/>
    <col min="2554" max="2554" width="14.7109375" style="23" customWidth="1"/>
    <col min="2555" max="2555" width="13.42578125" style="23" customWidth="1"/>
    <col min="2556" max="2556" width="12.7109375" style="23" customWidth="1"/>
    <col min="2557" max="2557" width="14.140625" style="23" customWidth="1"/>
    <col min="2558" max="2558" width="9.140625" style="23"/>
    <col min="2559" max="2560" width="10.140625" style="23" bestFit="1" customWidth="1"/>
    <col min="2561" max="2562" width="9.28515625" style="23" bestFit="1" customWidth="1"/>
    <col min="2563" max="2569" width="10.140625" style="23" bestFit="1" customWidth="1"/>
    <col min="2570" max="2570" width="9.28515625" style="23" bestFit="1" customWidth="1"/>
    <col min="2571" max="2572" width="10.140625" style="23" bestFit="1" customWidth="1"/>
    <col min="2573" max="2575" width="9.28515625" style="23" bestFit="1" customWidth="1"/>
    <col min="2576" max="2578" width="10.140625" style="23" bestFit="1" customWidth="1"/>
    <col min="2579" max="2579" width="14.140625" style="23" customWidth="1"/>
    <col min="2580" max="2801" width="9.140625" style="23"/>
    <col min="2802" max="2802" width="23.140625" style="23" customWidth="1"/>
    <col min="2803" max="2804" width="9.140625" style="23"/>
    <col min="2805" max="2805" width="13" style="23" customWidth="1"/>
    <col min="2806" max="2806" width="29.28515625" style="23" customWidth="1"/>
    <col min="2807" max="2809" width="9.140625" style="23"/>
    <col min="2810" max="2810" width="14.7109375" style="23" customWidth="1"/>
    <col min="2811" max="2811" width="13.42578125" style="23" customWidth="1"/>
    <col min="2812" max="2812" width="12.7109375" style="23" customWidth="1"/>
    <col min="2813" max="2813" width="14.140625" style="23" customWidth="1"/>
    <col min="2814" max="2814" width="9.140625" style="23"/>
    <col min="2815" max="2816" width="10.140625" style="23" bestFit="1" customWidth="1"/>
    <col min="2817" max="2818" width="9.28515625" style="23" bestFit="1" customWidth="1"/>
    <col min="2819" max="2825" width="10.140625" style="23" bestFit="1" customWidth="1"/>
    <col min="2826" max="2826" width="9.28515625" style="23" bestFit="1" customWidth="1"/>
    <col min="2827" max="2828" width="10.140625" style="23" bestFit="1" customWidth="1"/>
    <col min="2829" max="2831" width="9.28515625" style="23" bestFit="1" customWidth="1"/>
    <col min="2832" max="2834" width="10.140625" style="23" bestFit="1" customWidth="1"/>
    <col min="2835" max="2835" width="14.140625" style="23" customWidth="1"/>
    <col min="2836" max="3057" width="9.140625" style="23"/>
    <col min="3058" max="3058" width="23.140625" style="23" customWidth="1"/>
    <col min="3059" max="3060" width="9.140625" style="23"/>
    <col min="3061" max="3061" width="13" style="23" customWidth="1"/>
    <col min="3062" max="3062" width="29.28515625" style="23" customWidth="1"/>
    <col min="3063" max="3065" width="9.140625" style="23"/>
    <col min="3066" max="3066" width="14.7109375" style="23" customWidth="1"/>
    <col min="3067" max="3067" width="13.42578125" style="23" customWidth="1"/>
    <col min="3068" max="3068" width="12.7109375" style="23" customWidth="1"/>
    <col min="3069" max="3069" width="14.140625" style="23" customWidth="1"/>
    <col min="3070" max="3070" width="9.140625" style="23"/>
    <col min="3071" max="3072" width="10.140625" style="23" bestFit="1" customWidth="1"/>
    <col min="3073" max="3074" width="9.28515625" style="23" bestFit="1" customWidth="1"/>
    <col min="3075" max="3081" width="10.140625" style="23" bestFit="1" customWidth="1"/>
    <col min="3082" max="3082" width="9.28515625" style="23" bestFit="1" customWidth="1"/>
    <col min="3083" max="3084" width="10.140625" style="23" bestFit="1" customWidth="1"/>
    <col min="3085" max="3087" width="9.28515625" style="23" bestFit="1" customWidth="1"/>
    <col min="3088" max="3090" width="10.140625" style="23" bestFit="1" customWidth="1"/>
    <col min="3091" max="3091" width="14.140625" style="23" customWidth="1"/>
    <col min="3092" max="3313" width="9.140625" style="23"/>
    <col min="3314" max="3314" width="23.140625" style="23" customWidth="1"/>
    <col min="3315" max="3316" width="9.140625" style="23"/>
    <col min="3317" max="3317" width="13" style="23" customWidth="1"/>
    <col min="3318" max="3318" width="29.28515625" style="23" customWidth="1"/>
    <col min="3319" max="3321" width="9.140625" style="23"/>
    <col min="3322" max="3322" width="14.7109375" style="23" customWidth="1"/>
    <col min="3323" max="3323" width="13.42578125" style="23" customWidth="1"/>
    <col min="3324" max="3324" width="12.7109375" style="23" customWidth="1"/>
    <col min="3325" max="3325" width="14.140625" style="23" customWidth="1"/>
    <col min="3326" max="3326" width="9.140625" style="23"/>
    <col min="3327" max="3328" width="10.140625" style="23" bestFit="1" customWidth="1"/>
    <col min="3329" max="3330" width="9.28515625" style="23" bestFit="1" customWidth="1"/>
    <col min="3331" max="3337" width="10.140625" style="23" bestFit="1" customWidth="1"/>
    <col min="3338" max="3338" width="9.28515625" style="23" bestFit="1" customWidth="1"/>
    <col min="3339" max="3340" width="10.140625" style="23" bestFit="1" customWidth="1"/>
    <col min="3341" max="3343" width="9.28515625" style="23" bestFit="1" customWidth="1"/>
    <col min="3344" max="3346" width="10.140625" style="23" bestFit="1" customWidth="1"/>
    <col min="3347" max="3347" width="14.140625" style="23" customWidth="1"/>
    <col min="3348" max="3569" width="9.140625" style="23"/>
    <col min="3570" max="3570" width="23.140625" style="23" customWidth="1"/>
    <col min="3571" max="3572" width="9.140625" style="23"/>
    <col min="3573" max="3573" width="13" style="23" customWidth="1"/>
    <col min="3574" max="3574" width="29.28515625" style="23" customWidth="1"/>
    <col min="3575" max="3577" width="9.140625" style="23"/>
    <col min="3578" max="3578" width="14.7109375" style="23" customWidth="1"/>
    <col min="3579" max="3579" width="13.42578125" style="23" customWidth="1"/>
    <col min="3580" max="3580" width="12.7109375" style="23" customWidth="1"/>
    <col min="3581" max="3581" width="14.140625" style="23" customWidth="1"/>
    <col min="3582" max="3582" width="9.140625" style="23"/>
    <col min="3583" max="3584" width="10.140625" style="23" bestFit="1" customWidth="1"/>
    <col min="3585" max="3586" width="9.28515625" style="23" bestFit="1" customWidth="1"/>
    <col min="3587" max="3593" width="10.140625" style="23" bestFit="1" customWidth="1"/>
    <col min="3594" max="3594" width="9.28515625" style="23" bestFit="1" customWidth="1"/>
    <col min="3595" max="3596" width="10.140625" style="23" bestFit="1" customWidth="1"/>
    <col min="3597" max="3599" width="9.28515625" style="23" bestFit="1" customWidth="1"/>
    <col min="3600" max="3602" width="10.140625" style="23" bestFit="1" customWidth="1"/>
    <col min="3603" max="3603" width="14.140625" style="23" customWidth="1"/>
    <col min="3604" max="3825" width="9.140625" style="23"/>
    <col min="3826" max="3826" width="23.140625" style="23" customWidth="1"/>
    <col min="3827" max="3828" width="9.140625" style="23"/>
    <col min="3829" max="3829" width="13" style="23" customWidth="1"/>
    <col min="3830" max="3830" width="29.28515625" style="23" customWidth="1"/>
    <col min="3831" max="3833" width="9.140625" style="23"/>
    <col min="3834" max="3834" width="14.7109375" style="23" customWidth="1"/>
    <col min="3835" max="3835" width="13.42578125" style="23" customWidth="1"/>
    <col min="3836" max="3836" width="12.7109375" style="23" customWidth="1"/>
    <col min="3837" max="3837" width="14.140625" style="23" customWidth="1"/>
    <col min="3838" max="3838" width="9.140625" style="23"/>
    <col min="3839" max="3840" width="10.140625" style="23" bestFit="1" customWidth="1"/>
    <col min="3841" max="3842" width="9.28515625" style="23" bestFit="1" customWidth="1"/>
    <col min="3843" max="3849" width="10.140625" style="23" bestFit="1" customWidth="1"/>
    <col min="3850" max="3850" width="9.28515625" style="23" bestFit="1" customWidth="1"/>
    <col min="3851" max="3852" width="10.140625" style="23" bestFit="1" customWidth="1"/>
    <col min="3853" max="3855" width="9.28515625" style="23" bestFit="1" customWidth="1"/>
    <col min="3856" max="3858" width="10.140625" style="23" bestFit="1" customWidth="1"/>
    <col min="3859" max="3859" width="14.140625" style="23" customWidth="1"/>
    <col min="3860" max="4081" width="9.140625" style="23"/>
    <col min="4082" max="4082" width="23.140625" style="23" customWidth="1"/>
    <col min="4083" max="4084" width="9.140625" style="23"/>
    <col min="4085" max="4085" width="13" style="23" customWidth="1"/>
    <col min="4086" max="4086" width="29.28515625" style="23" customWidth="1"/>
    <col min="4087" max="4089" width="9.140625" style="23"/>
    <col min="4090" max="4090" width="14.7109375" style="23" customWidth="1"/>
    <col min="4091" max="4091" width="13.42578125" style="23" customWidth="1"/>
    <col min="4092" max="4092" width="12.7109375" style="23" customWidth="1"/>
    <col min="4093" max="4093" width="14.140625" style="23" customWidth="1"/>
    <col min="4094" max="4094" width="9.140625" style="23"/>
    <col min="4095" max="4096" width="10.140625" style="23" bestFit="1" customWidth="1"/>
    <col min="4097" max="4098" width="9.28515625" style="23" bestFit="1" customWidth="1"/>
    <col min="4099" max="4105" width="10.140625" style="23" bestFit="1" customWidth="1"/>
    <col min="4106" max="4106" width="9.28515625" style="23" bestFit="1" customWidth="1"/>
    <col min="4107" max="4108" width="10.140625" style="23" bestFit="1" customWidth="1"/>
    <col min="4109" max="4111" width="9.28515625" style="23" bestFit="1" customWidth="1"/>
    <col min="4112" max="4114" width="10.140625" style="23" bestFit="1" customWidth="1"/>
    <col min="4115" max="4115" width="14.140625" style="23" customWidth="1"/>
    <col min="4116" max="4337" width="9.140625" style="23"/>
    <col min="4338" max="4338" width="23.140625" style="23" customWidth="1"/>
    <col min="4339" max="4340" width="9.140625" style="23"/>
    <col min="4341" max="4341" width="13" style="23" customWidth="1"/>
    <col min="4342" max="4342" width="29.28515625" style="23" customWidth="1"/>
    <col min="4343" max="4345" width="9.140625" style="23"/>
    <col min="4346" max="4346" width="14.7109375" style="23" customWidth="1"/>
    <col min="4347" max="4347" width="13.42578125" style="23" customWidth="1"/>
    <col min="4348" max="4348" width="12.7109375" style="23" customWidth="1"/>
    <col min="4349" max="4349" width="14.140625" style="23" customWidth="1"/>
    <col min="4350" max="4350" width="9.140625" style="23"/>
    <col min="4351" max="4352" width="10.140625" style="23" bestFit="1" customWidth="1"/>
    <col min="4353" max="4354" width="9.28515625" style="23" bestFit="1" customWidth="1"/>
    <col min="4355" max="4361" width="10.140625" style="23" bestFit="1" customWidth="1"/>
    <col min="4362" max="4362" width="9.28515625" style="23" bestFit="1" customWidth="1"/>
    <col min="4363" max="4364" width="10.140625" style="23" bestFit="1" customWidth="1"/>
    <col min="4365" max="4367" width="9.28515625" style="23" bestFit="1" customWidth="1"/>
    <col min="4368" max="4370" width="10.140625" style="23" bestFit="1" customWidth="1"/>
    <col min="4371" max="4371" width="14.140625" style="23" customWidth="1"/>
    <col min="4372" max="4593" width="9.140625" style="23"/>
    <col min="4594" max="4594" width="23.140625" style="23" customWidth="1"/>
    <col min="4595" max="4596" width="9.140625" style="23"/>
    <col min="4597" max="4597" width="13" style="23" customWidth="1"/>
    <col min="4598" max="4598" width="29.28515625" style="23" customWidth="1"/>
    <col min="4599" max="4601" width="9.140625" style="23"/>
    <col min="4602" max="4602" width="14.7109375" style="23" customWidth="1"/>
    <col min="4603" max="4603" width="13.42578125" style="23" customWidth="1"/>
    <col min="4604" max="4604" width="12.7109375" style="23" customWidth="1"/>
    <col min="4605" max="4605" width="14.140625" style="23" customWidth="1"/>
    <col min="4606" max="4606" width="9.140625" style="23"/>
    <col min="4607" max="4608" width="10.140625" style="23" bestFit="1" customWidth="1"/>
    <col min="4609" max="4610" width="9.28515625" style="23" bestFit="1" customWidth="1"/>
    <col min="4611" max="4617" width="10.140625" style="23" bestFit="1" customWidth="1"/>
    <col min="4618" max="4618" width="9.28515625" style="23" bestFit="1" customWidth="1"/>
    <col min="4619" max="4620" width="10.140625" style="23" bestFit="1" customWidth="1"/>
    <col min="4621" max="4623" width="9.28515625" style="23" bestFit="1" customWidth="1"/>
    <col min="4624" max="4626" width="10.140625" style="23" bestFit="1" customWidth="1"/>
    <col min="4627" max="4627" width="14.140625" style="23" customWidth="1"/>
    <col min="4628" max="4849" width="9.140625" style="23"/>
    <col min="4850" max="4850" width="23.140625" style="23" customWidth="1"/>
    <col min="4851" max="4852" width="9.140625" style="23"/>
    <col min="4853" max="4853" width="13" style="23" customWidth="1"/>
    <col min="4854" max="4854" width="29.28515625" style="23" customWidth="1"/>
    <col min="4855" max="4857" width="9.140625" style="23"/>
    <col min="4858" max="4858" width="14.7109375" style="23" customWidth="1"/>
    <col min="4859" max="4859" width="13.42578125" style="23" customWidth="1"/>
    <col min="4860" max="4860" width="12.7109375" style="23" customWidth="1"/>
    <col min="4861" max="4861" width="14.140625" style="23" customWidth="1"/>
    <col min="4862" max="4862" width="9.140625" style="23"/>
    <col min="4863" max="4864" width="10.140625" style="23" bestFit="1" customWidth="1"/>
    <col min="4865" max="4866" width="9.28515625" style="23" bestFit="1" customWidth="1"/>
    <col min="4867" max="4873" width="10.140625" style="23" bestFit="1" customWidth="1"/>
    <col min="4874" max="4874" width="9.28515625" style="23" bestFit="1" customWidth="1"/>
    <col min="4875" max="4876" width="10.140625" style="23" bestFit="1" customWidth="1"/>
    <col min="4877" max="4879" width="9.28515625" style="23" bestFit="1" customWidth="1"/>
    <col min="4880" max="4882" width="10.140625" style="23" bestFit="1" customWidth="1"/>
    <col min="4883" max="4883" width="14.140625" style="23" customWidth="1"/>
    <col min="4884" max="5105" width="9.140625" style="23"/>
    <col min="5106" max="5106" width="23.140625" style="23" customWidth="1"/>
    <col min="5107" max="5108" width="9.140625" style="23"/>
    <col min="5109" max="5109" width="13" style="23" customWidth="1"/>
    <col min="5110" max="5110" width="29.28515625" style="23" customWidth="1"/>
    <col min="5111" max="5113" width="9.140625" style="23"/>
    <col min="5114" max="5114" width="14.7109375" style="23" customWidth="1"/>
    <col min="5115" max="5115" width="13.42578125" style="23" customWidth="1"/>
    <col min="5116" max="5116" width="12.7109375" style="23" customWidth="1"/>
    <col min="5117" max="5117" width="14.140625" style="23" customWidth="1"/>
    <col min="5118" max="5118" width="9.140625" style="23"/>
    <col min="5119" max="5120" width="10.140625" style="23" bestFit="1" customWidth="1"/>
    <col min="5121" max="5122" width="9.28515625" style="23" bestFit="1" customWidth="1"/>
    <col min="5123" max="5129" width="10.140625" style="23" bestFit="1" customWidth="1"/>
    <col min="5130" max="5130" width="9.28515625" style="23" bestFit="1" customWidth="1"/>
    <col min="5131" max="5132" width="10.140625" style="23" bestFit="1" customWidth="1"/>
    <col min="5133" max="5135" width="9.28515625" style="23" bestFit="1" customWidth="1"/>
    <col min="5136" max="5138" width="10.140625" style="23" bestFit="1" customWidth="1"/>
    <col min="5139" max="5139" width="14.140625" style="23" customWidth="1"/>
    <col min="5140" max="5361" width="9.140625" style="23"/>
    <col min="5362" max="5362" width="23.140625" style="23" customWidth="1"/>
    <col min="5363" max="5364" width="9.140625" style="23"/>
    <col min="5365" max="5365" width="13" style="23" customWidth="1"/>
    <col min="5366" max="5366" width="29.28515625" style="23" customWidth="1"/>
    <col min="5367" max="5369" width="9.140625" style="23"/>
    <col min="5370" max="5370" width="14.7109375" style="23" customWidth="1"/>
    <col min="5371" max="5371" width="13.42578125" style="23" customWidth="1"/>
    <col min="5372" max="5372" width="12.7109375" style="23" customWidth="1"/>
    <col min="5373" max="5373" width="14.140625" style="23" customWidth="1"/>
    <col min="5374" max="5374" width="9.140625" style="23"/>
    <col min="5375" max="5376" width="10.140625" style="23" bestFit="1" customWidth="1"/>
    <col min="5377" max="5378" width="9.28515625" style="23" bestFit="1" customWidth="1"/>
    <col min="5379" max="5385" width="10.140625" style="23" bestFit="1" customWidth="1"/>
    <col min="5386" max="5386" width="9.28515625" style="23" bestFit="1" customWidth="1"/>
    <col min="5387" max="5388" width="10.140625" style="23" bestFit="1" customWidth="1"/>
    <col min="5389" max="5391" width="9.28515625" style="23" bestFit="1" customWidth="1"/>
    <col min="5392" max="5394" width="10.140625" style="23" bestFit="1" customWidth="1"/>
    <col min="5395" max="5395" width="14.140625" style="23" customWidth="1"/>
    <col min="5396" max="5617" width="9.140625" style="23"/>
    <col min="5618" max="5618" width="23.140625" style="23" customWidth="1"/>
    <col min="5619" max="5620" width="9.140625" style="23"/>
    <col min="5621" max="5621" width="13" style="23" customWidth="1"/>
    <col min="5622" max="5622" width="29.28515625" style="23" customWidth="1"/>
    <col min="5623" max="5625" width="9.140625" style="23"/>
    <col min="5626" max="5626" width="14.7109375" style="23" customWidth="1"/>
    <col min="5627" max="5627" width="13.42578125" style="23" customWidth="1"/>
    <col min="5628" max="5628" width="12.7109375" style="23" customWidth="1"/>
    <col min="5629" max="5629" width="14.140625" style="23" customWidth="1"/>
    <col min="5630" max="5630" width="9.140625" style="23"/>
    <col min="5631" max="5632" width="10.140625" style="23" bestFit="1" customWidth="1"/>
    <col min="5633" max="5634" width="9.28515625" style="23" bestFit="1" customWidth="1"/>
    <col min="5635" max="5641" width="10.140625" style="23" bestFit="1" customWidth="1"/>
    <col min="5642" max="5642" width="9.28515625" style="23" bestFit="1" customWidth="1"/>
    <col min="5643" max="5644" width="10.140625" style="23" bestFit="1" customWidth="1"/>
    <col min="5645" max="5647" width="9.28515625" style="23" bestFit="1" customWidth="1"/>
    <col min="5648" max="5650" width="10.140625" style="23" bestFit="1" customWidth="1"/>
    <col min="5651" max="5651" width="14.140625" style="23" customWidth="1"/>
    <col min="5652" max="5873" width="9.140625" style="23"/>
    <col min="5874" max="5874" width="23.140625" style="23" customWidth="1"/>
    <col min="5875" max="5876" width="9.140625" style="23"/>
    <col min="5877" max="5877" width="13" style="23" customWidth="1"/>
    <col min="5878" max="5878" width="29.28515625" style="23" customWidth="1"/>
    <col min="5879" max="5881" width="9.140625" style="23"/>
    <col min="5882" max="5882" width="14.7109375" style="23" customWidth="1"/>
    <col min="5883" max="5883" width="13.42578125" style="23" customWidth="1"/>
    <col min="5884" max="5884" width="12.7109375" style="23" customWidth="1"/>
    <col min="5885" max="5885" width="14.140625" style="23" customWidth="1"/>
    <col min="5886" max="5886" width="9.140625" style="23"/>
    <col min="5887" max="5888" width="10.140625" style="23" bestFit="1" customWidth="1"/>
    <col min="5889" max="5890" width="9.28515625" style="23" bestFit="1" customWidth="1"/>
    <col min="5891" max="5897" width="10.140625" style="23" bestFit="1" customWidth="1"/>
    <col min="5898" max="5898" width="9.28515625" style="23" bestFit="1" customWidth="1"/>
    <col min="5899" max="5900" width="10.140625" style="23" bestFit="1" customWidth="1"/>
    <col min="5901" max="5903" width="9.28515625" style="23" bestFit="1" customWidth="1"/>
    <col min="5904" max="5906" width="10.140625" style="23" bestFit="1" customWidth="1"/>
    <col min="5907" max="5907" width="14.140625" style="23" customWidth="1"/>
    <col min="5908" max="6129" width="9.140625" style="23"/>
    <col min="6130" max="6130" width="23.140625" style="23" customWidth="1"/>
    <col min="6131" max="6132" width="9.140625" style="23"/>
    <col min="6133" max="6133" width="13" style="23" customWidth="1"/>
    <col min="6134" max="6134" width="29.28515625" style="23" customWidth="1"/>
    <col min="6135" max="6137" width="9.140625" style="23"/>
    <col min="6138" max="6138" width="14.7109375" style="23" customWidth="1"/>
    <col min="6139" max="6139" width="13.42578125" style="23" customWidth="1"/>
    <col min="6140" max="6140" width="12.7109375" style="23" customWidth="1"/>
    <col min="6141" max="6141" width="14.140625" style="23" customWidth="1"/>
    <col min="6142" max="6142" width="9.140625" style="23"/>
    <col min="6143" max="6144" width="10.140625" style="23" bestFit="1" customWidth="1"/>
    <col min="6145" max="6146" width="9.28515625" style="23" bestFit="1" customWidth="1"/>
    <col min="6147" max="6153" width="10.140625" style="23" bestFit="1" customWidth="1"/>
    <col min="6154" max="6154" width="9.28515625" style="23" bestFit="1" customWidth="1"/>
    <col min="6155" max="6156" width="10.140625" style="23" bestFit="1" customWidth="1"/>
    <col min="6157" max="6159" width="9.28515625" style="23" bestFit="1" customWidth="1"/>
    <col min="6160" max="6162" width="10.140625" style="23" bestFit="1" customWidth="1"/>
    <col min="6163" max="6163" width="14.140625" style="23" customWidth="1"/>
    <col min="6164" max="6385" width="9.140625" style="23"/>
    <col min="6386" max="6386" width="23.140625" style="23" customWidth="1"/>
    <col min="6387" max="6388" width="9.140625" style="23"/>
    <col min="6389" max="6389" width="13" style="23" customWidth="1"/>
    <col min="6390" max="6390" width="29.28515625" style="23" customWidth="1"/>
    <col min="6391" max="6393" width="9.140625" style="23"/>
    <col min="6394" max="6394" width="14.7109375" style="23" customWidth="1"/>
    <col min="6395" max="6395" width="13.42578125" style="23" customWidth="1"/>
    <col min="6396" max="6396" width="12.7109375" style="23" customWidth="1"/>
    <col min="6397" max="6397" width="14.140625" style="23" customWidth="1"/>
    <col min="6398" max="6398" width="9.140625" style="23"/>
    <col min="6399" max="6400" width="10.140625" style="23" bestFit="1" customWidth="1"/>
    <col min="6401" max="6402" width="9.28515625" style="23" bestFit="1" customWidth="1"/>
    <col min="6403" max="6409" width="10.140625" style="23" bestFit="1" customWidth="1"/>
    <col min="6410" max="6410" width="9.28515625" style="23" bestFit="1" customWidth="1"/>
    <col min="6411" max="6412" width="10.140625" style="23" bestFit="1" customWidth="1"/>
    <col min="6413" max="6415" width="9.28515625" style="23" bestFit="1" customWidth="1"/>
    <col min="6416" max="6418" width="10.140625" style="23" bestFit="1" customWidth="1"/>
    <col min="6419" max="6419" width="14.140625" style="23" customWidth="1"/>
    <col min="6420" max="6641" width="9.140625" style="23"/>
    <col min="6642" max="6642" width="23.140625" style="23" customWidth="1"/>
    <col min="6643" max="6644" width="9.140625" style="23"/>
    <col min="6645" max="6645" width="13" style="23" customWidth="1"/>
    <col min="6646" max="6646" width="29.28515625" style="23" customWidth="1"/>
    <col min="6647" max="6649" width="9.140625" style="23"/>
    <col min="6650" max="6650" width="14.7109375" style="23" customWidth="1"/>
    <col min="6651" max="6651" width="13.42578125" style="23" customWidth="1"/>
    <col min="6652" max="6652" width="12.7109375" style="23" customWidth="1"/>
    <col min="6653" max="6653" width="14.140625" style="23" customWidth="1"/>
    <col min="6654" max="6654" width="9.140625" style="23"/>
    <col min="6655" max="6656" width="10.140625" style="23" bestFit="1" customWidth="1"/>
    <col min="6657" max="6658" width="9.28515625" style="23" bestFit="1" customWidth="1"/>
    <col min="6659" max="6665" width="10.140625" style="23" bestFit="1" customWidth="1"/>
    <col min="6666" max="6666" width="9.28515625" style="23" bestFit="1" customWidth="1"/>
    <col min="6667" max="6668" width="10.140625" style="23" bestFit="1" customWidth="1"/>
    <col min="6669" max="6671" width="9.28515625" style="23" bestFit="1" customWidth="1"/>
    <col min="6672" max="6674" width="10.140625" style="23" bestFit="1" customWidth="1"/>
    <col min="6675" max="6675" width="14.140625" style="23" customWidth="1"/>
    <col min="6676" max="6897" width="9.140625" style="23"/>
    <col min="6898" max="6898" width="23.140625" style="23" customWidth="1"/>
    <col min="6899" max="6900" width="9.140625" style="23"/>
    <col min="6901" max="6901" width="13" style="23" customWidth="1"/>
    <col min="6902" max="6902" width="29.28515625" style="23" customWidth="1"/>
    <col min="6903" max="6905" width="9.140625" style="23"/>
    <col min="6906" max="6906" width="14.7109375" style="23" customWidth="1"/>
    <col min="6907" max="6907" width="13.42578125" style="23" customWidth="1"/>
    <col min="6908" max="6908" width="12.7109375" style="23" customWidth="1"/>
    <col min="6909" max="6909" width="14.140625" style="23" customWidth="1"/>
    <col min="6910" max="6910" width="9.140625" style="23"/>
    <col min="6911" max="6912" width="10.140625" style="23" bestFit="1" customWidth="1"/>
    <col min="6913" max="6914" width="9.28515625" style="23" bestFit="1" customWidth="1"/>
    <col min="6915" max="6921" width="10.140625" style="23" bestFit="1" customWidth="1"/>
    <col min="6922" max="6922" width="9.28515625" style="23" bestFit="1" customWidth="1"/>
    <col min="6923" max="6924" width="10.140625" style="23" bestFit="1" customWidth="1"/>
    <col min="6925" max="6927" width="9.28515625" style="23" bestFit="1" customWidth="1"/>
    <col min="6928" max="6930" width="10.140625" style="23" bestFit="1" customWidth="1"/>
    <col min="6931" max="6931" width="14.140625" style="23" customWidth="1"/>
    <col min="6932" max="7153" width="9.140625" style="23"/>
    <col min="7154" max="7154" width="23.140625" style="23" customWidth="1"/>
    <col min="7155" max="7156" width="9.140625" style="23"/>
    <col min="7157" max="7157" width="13" style="23" customWidth="1"/>
    <col min="7158" max="7158" width="29.28515625" style="23" customWidth="1"/>
    <col min="7159" max="7161" width="9.140625" style="23"/>
    <col min="7162" max="7162" width="14.7109375" style="23" customWidth="1"/>
    <col min="7163" max="7163" width="13.42578125" style="23" customWidth="1"/>
    <col min="7164" max="7164" width="12.7109375" style="23" customWidth="1"/>
    <col min="7165" max="7165" width="14.140625" style="23" customWidth="1"/>
    <col min="7166" max="7166" width="9.140625" style="23"/>
    <col min="7167" max="7168" width="10.140625" style="23" bestFit="1" customWidth="1"/>
    <col min="7169" max="7170" width="9.28515625" style="23" bestFit="1" customWidth="1"/>
    <col min="7171" max="7177" width="10.140625" style="23" bestFit="1" customWidth="1"/>
    <col min="7178" max="7178" width="9.28515625" style="23" bestFit="1" customWidth="1"/>
    <col min="7179" max="7180" width="10.140625" style="23" bestFit="1" customWidth="1"/>
    <col min="7181" max="7183" width="9.28515625" style="23" bestFit="1" customWidth="1"/>
    <col min="7184" max="7186" width="10.140625" style="23" bestFit="1" customWidth="1"/>
    <col min="7187" max="7187" width="14.140625" style="23" customWidth="1"/>
    <col min="7188" max="7409" width="9.140625" style="23"/>
    <col min="7410" max="7410" width="23.140625" style="23" customWidth="1"/>
    <col min="7411" max="7412" width="9.140625" style="23"/>
    <col min="7413" max="7413" width="13" style="23" customWidth="1"/>
    <col min="7414" max="7414" width="29.28515625" style="23" customWidth="1"/>
    <col min="7415" max="7417" width="9.140625" style="23"/>
    <col min="7418" max="7418" width="14.7109375" style="23" customWidth="1"/>
    <col min="7419" max="7419" width="13.42578125" style="23" customWidth="1"/>
    <col min="7420" max="7420" width="12.7109375" style="23" customWidth="1"/>
    <col min="7421" max="7421" width="14.140625" style="23" customWidth="1"/>
    <col min="7422" max="7422" width="9.140625" style="23"/>
    <col min="7423" max="7424" width="10.140625" style="23" bestFit="1" customWidth="1"/>
    <col min="7425" max="7426" width="9.28515625" style="23" bestFit="1" customWidth="1"/>
    <col min="7427" max="7433" width="10.140625" style="23" bestFit="1" customWidth="1"/>
    <col min="7434" max="7434" width="9.28515625" style="23" bestFit="1" customWidth="1"/>
    <col min="7435" max="7436" width="10.140625" style="23" bestFit="1" customWidth="1"/>
    <col min="7437" max="7439" width="9.28515625" style="23" bestFit="1" customWidth="1"/>
    <col min="7440" max="7442" width="10.140625" style="23" bestFit="1" customWidth="1"/>
    <col min="7443" max="7443" width="14.140625" style="23" customWidth="1"/>
    <col min="7444" max="7665" width="9.140625" style="23"/>
    <col min="7666" max="7666" width="23.140625" style="23" customWidth="1"/>
    <col min="7667" max="7668" width="9.140625" style="23"/>
    <col min="7669" max="7669" width="13" style="23" customWidth="1"/>
    <col min="7670" max="7670" width="29.28515625" style="23" customWidth="1"/>
    <col min="7671" max="7673" width="9.140625" style="23"/>
    <col min="7674" max="7674" width="14.7109375" style="23" customWidth="1"/>
    <col min="7675" max="7675" width="13.42578125" style="23" customWidth="1"/>
    <col min="7676" max="7676" width="12.7109375" style="23" customWidth="1"/>
    <col min="7677" max="7677" width="14.140625" style="23" customWidth="1"/>
    <col min="7678" max="7678" width="9.140625" style="23"/>
    <col min="7679" max="7680" width="10.140625" style="23" bestFit="1" customWidth="1"/>
    <col min="7681" max="7682" width="9.28515625" style="23" bestFit="1" customWidth="1"/>
    <col min="7683" max="7689" width="10.140625" style="23" bestFit="1" customWidth="1"/>
    <col min="7690" max="7690" width="9.28515625" style="23" bestFit="1" customWidth="1"/>
    <col min="7691" max="7692" width="10.140625" style="23" bestFit="1" customWidth="1"/>
    <col min="7693" max="7695" width="9.28515625" style="23" bestFit="1" customWidth="1"/>
    <col min="7696" max="7698" width="10.140625" style="23" bestFit="1" customWidth="1"/>
    <col min="7699" max="7699" width="14.140625" style="23" customWidth="1"/>
    <col min="7700" max="7921" width="9.140625" style="23"/>
    <col min="7922" max="7922" width="23.140625" style="23" customWidth="1"/>
    <col min="7923" max="7924" width="9.140625" style="23"/>
    <col min="7925" max="7925" width="13" style="23" customWidth="1"/>
    <col min="7926" max="7926" width="29.28515625" style="23" customWidth="1"/>
    <col min="7927" max="7929" width="9.140625" style="23"/>
    <col min="7930" max="7930" width="14.7109375" style="23" customWidth="1"/>
    <col min="7931" max="7931" width="13.42578125" style="23" customWidth="1"/>
    <col min="7932" max="7932" width="12.7109375" style="23" customWidth="1"/>
    <col min="7933" max="7933" width="14.140625" style="23" customWidth="1"/>
    <col min="7934" max="7934" width="9.140625" style="23"/>
    <col min="7935" max="7936" width="10.140625" style="23" bestFit="1" customWidth="1"/>
    <col min="7937" max="7938" width="9.28515625" style="23" bestFit="1" customWidth="1"/>
    <col min="7939" max="7945" width="10.140625" style="23" bestFit="1" customWidth="1"/>
    <col min="7946" max="7946" width="9.28515625" style="23" bestFit="1" customWidth="1"/>
    <col min="7947" max="7948" width="10.140625" style="23" bestFit="1" customWidth="1"/>
    <col min="7949" max="7951" width="9.28515625" style="23" bestFit="1" customWidth="1"/>
    <col min="7952" max="7954" width="10.140625" style="23" bestFit="1" customWidth="1"/>
    <col min="7955" max="7955" width="14.140625" style="23" customWidth="1"/>
    <col min="7956" max="8177" width="9.140625" style="23"/>
    <col min="8178" max="8178" width="23.140625" style="23" customWidth="1"/>
    <col min="8179" max="8180" width="9.140625" style="23"/>
    <col min="8181" max="8181" width="13" style="23" customWidth="1"/>
    <col min="8182" max="8182" width="29.28515625" style="23" customWidth="1"/>
    <col min="8183" max="8185" width="9.140625" style="23"/>
    <col min="8186" max="8186" width="14.7109375" style="23" customWidth="1"/>
    <col min="8187" max="8187" width="13.42578125" style="23" customWidth="1"/>
    <col min="8188" max="8188" width="12.7109375" style="23" customWidth="1"/>
    <col min="8189" max="8189" width="14.140625" style="23" customWidth="1"/>
    <col min="8190" max="8190" width="9.140625" style="23"/>
    <col min="8191" max="8192" width="10.140625" style="23" bestFit="1" customWidth="1"/>
    <col min="8193" max="8194" width="9.28515625" style="23" bestFit="1" customWidth="1"/>
    <col min="8195" max="8201" width="10.140625" style="23" bestFit="1" customWidth="1"/>
    <col min="8202" max="8202" width="9.28515625" style="23" bestFit="1" customWidth="1"/>
    <col min="8203" max="8204" width="10.140625" style="23" bestFit="1" customWidth="1"/>
    <col min="8205" max="8207" width="9.28515625" style="23" bestFit="1" customWidth="1"/>
    <col min="8208" max="8210" width="10.140625" style="23" bestFit="1" customWidth="1"/>
    <col min="8211" max="8211" width="14.140625" style="23" customWidth="1"/>
    <col min="8212" max="8433" width="9.140625" style="23"/>
    <col min="8434" max="8434" width="23.140625" style="23" customWidth="1"/>
    <col min="8435" max="8436" width="9.140625" style="23"/>
    <col min="8437" max="8437" width="13" style="23" customWidth="1"/>
    <col min="8438" max="8438" width="29.28515625" style="23" customWidth="1"/>
    <col min="8439" max="8441" width="9.140625" style="23"/>
    <col min="8442" max="8442" width="14.7109375" style="23" customWidth="1"/>
    <col min="8443" max="8443" width="13.42578125" style="23" customWidth="1"/>
    <col min="8444" max="8444" width="12.7109375" style="23" customWidth="1"/>
    <col min="8445" max="8445" width="14.140625" style="23" customWidth="1"/>
    <col min="8446" max="8446" width="9.140625" style="23"/>
    <col min="8447" max="8448" width="10.140625" style="23" bestFit="1" customWidth="1"/>
    <col min="8449" max="8450" width="9.28515625" style="23" bestFit="1" customWidth="1"/>
    <col min="8451" max="8457" width="10.140625" style="23" bestFit="1" customWidth="1"/>
    <col min="8458" max="8458" width="9.28515625" style="23" bestFit="1" customWidth="1"/>
    <col min="8459" max="8460" width="10.140625" style="23" bestFit="1" customWidth="1"/>
    <col min="8461" max="8463" width="9.28515625" style="23" bestFit="1" customWidth="1"/>
    <col min="8464" max="8466" width="10.140625" style="23" bestFit="1" customWidth="1"/>
    <col min="8467" max="8467" width="14.140625" style="23" customWidth="1"/>
    <col min="8468" max="8689" width="9.140625" style="23"/>
    <col min="8690" max="8690" width="23.140625" style="23" customWidth="1"/>
    <col min="8691" max="8692" width="9.140625" style="23"/>
    <col min="8693" max="8693" width="13" style="23" customWidth="1"/>
    <col min="8694" max="8694" width="29.28515625" style="23" customWidth="1"/>
    <col min="8695" max="8697" width="9.140625" style="23"/>
    <col min="8698" max="8698" width="14.7109375" style="23" customWidth="1"/>
    <col min="8699" max="8699" width="13.42578125" style="23" customWidth="1"/>
    <col min="8700" max="8700" width="12.7109375" style="23" customWidth="1"/>
    <col min="8701" max="8701" width="14.140625" style="23" customWidth="1"/>
    <col min="8702" max="8702" width="9.140625" style="23"/>
    <col min="8703" max="8704" width="10.140625" style="23" bestFit="1" customWidth="1"/>
    <col min="8705" max="8706" width="9.28515625" style="23" bestFit="1" customWidth="1"/>
    <col min="8707" max="8713" width="10.140625" style="23" bestFit="1" customWidth="1"/>
    <col min="8714" max="8714" width="9.28515625" style="23" bestFit="1" customWidth="1"/>
    <col min="8715" max="8716" width="10.140625" style="23" bestFit="1" customWidth="1"/>
    <col min="8717" max="8719" width="9.28515625" style="23" bestFit="1" customWidth="1"/>
    <col min="8720" max="8722" width="10.140625" style="23" bestFit="1" customWidth="1"/>
    <col min="8723" max="8723" width="14.140625" style="23" customWidth="1"/>
    <col min="8724" max="8945" width="9.140625" style="23"/>
    <col min="8946" max="8946" width="23.140625" style="23" customWidth="1"/>
    <col min="8947" max="8948" width="9.140625" style="23"/>
    <col min="8949" max="8949" width="13" style="23" customWidth="1"/>
    <col min="8950" max="8950" width="29.28515625" style="23" customWidth="1"/>
    <col min="8951" max="8953" width="9.140625" style="23"/>
    <col min="8954" max="8954" width="14.7109375" style="23" customWidth="1"/>
    <col min="8955" max="8955" width="13.42578125" style="23" customWidth="1"/>
    <col min="8956" max="8956" width="12.7109375" style="23" customWidth="1"/>
    <col min="8957" max="8957" width="14.140625" style="23" customWidth="1"/>
    <col min="8958" max="8958" width="9.140625" style="23"/>
    <col min="8959" max="8960" width="10.140625" style="23" bestFit="1" customWidth="1"/>
    <col min="8961" max="8962" width="9.28515625" style="23" bestFit="1" customWidth="1"/>
    <col min="8963" max="8969" width="10.140625" style="23" bestFit="1" customWidth="1"/>
    <col min="8970" max="8970" width="9.28515625" style="23" bestFit="1" customWidth="1"/>
    <col min="8971" max="8972" width="10.140625" style="23" bestFit="1" customWidth="1"/>
    <col min="8973" max="8975" width="9.28515625" style="23" bestFit="1" customWidth="1"/>
    <col min="8976" max="8978" width="10.140625" style="23" bestFit="1" customWidth="1"/>
    <col min="8979" max="8979" width="14.140625" style="23" customWidth="1"/>
    <col min="8980" max="9201" width="9.140625" style="23"/>
    <col min="9202" max="9202" width="23.140625" style="23" customWidth="1"/>
    <col min="9203" max="9204" width="9.140625" style="23"/>
    <col min="9205" max="9205" width="13" style="23" customWidth="1"/>
    <col min="9206" max="9206" width="29.28515625" style="23" customWidth="1"/>
    <col min="9207" max="9209" width="9.140625" style="23"/>
    <col min="9210" max="9210" width="14.7109375" style="23" customWidth="1"/>
    <col min="9211" max="9211" width="13.42578125" style="23" customWidth="1"/>
    <col min="9212" max="9212" width="12.7109375" style="23" customWidth="1"/>
    <col min="9213" max="9213" width="14.140625" style="23" customWidth="1"/>
    <col min="9214" max="9214" width="9.140625" style="23"/>
    <col min="9215" max="9216" width="10.140625" style="23" bestFit="1" customWidth="1"/>
    <col min="9217" max="9218" width="9.28515625" style="23" bestFit="1" customWidth="1"/>
    <col min="9219" max="9225" width="10.140625" style="23" bestFit="1" customWidth="1"/>
    <col min="9226" max="9226" width="9.28515625" style="23" bestFit="1" customWidth="1"/>
    <col min="9227" max="9228" width="10.140625" style="23" bestFit="1" customWidth="1"/>
    <col min="9229" max="9231" width="9.28515625" style="23" bestFit="1" customWidth="1"/>
    <col min="9232" max="9234" width="10.140625" style="23" bestFit="1" customWidth="1"/>
    <col min="9235" max="9235" width="14.140625" style="23" customWidth="1"/>
    <col min="9236" max="9457" width="9.140625" style="23"/>
    <col min="9458" max="9458" width="23.140625" style="23" customWidth="1"/>
    <col min="9459" max="9460" width="9.140625" style="23"/>
    <col min="9461" max="9461" width="13" style="23" customWidth="1"/>
    <col min="9462" max="9462" width="29.28515625" style="23" customWidth="1"/>
    <col min="9463" max="9465" width="9.140625" style="23"/>
    <col min="9466" max="9466" width="14.7109375" style="23" customWidth="1"/>
    <col min="9467" max="9467" width="13.42578125" style="23" customWidth="1"/>
    <col min="9468" max="9468" width="12.7109375" style="23" customWidth="1"/>
    <col min="9469" max="9469" width="14.140625" style="23" customWidth="1"/>
    <col min="9470" max="9470" width="9.140625" style="23"/>
    <col min="9471" max="9472" width="10.140625" style="23" bestFit="1" customWidth="1"/>
    <col min="9473" max="9474" width="9.28515625" style="23" bestFit="1" customWidth="1"/>
    <col min="9475" max="9481" width="10.140625" style="23" bestFit="1" customWidth="1"/>
    <col min="9482" max="9482" width="9.28515625" style="23" bestFit="1" customWidth="1"/>
    <col min="9483" max="9484" width="10.140625" style="23" bestFit="1" customWidth="1"/>
    <col min="9485" max="9487" width="9.28515625" style="23" bestFit="1" customWidth="1"/>
    <col min="9488" max="9490" width="10.140625" style="23" bestFit="1" customWidth="1"/>
    <col min="9491" max="9491" width="14.140625" style="23" customWidth="1"/>
    <col min="9492" max="9713" width="9.140625" style="23"/>
    <col min="9714" max="9714" width="23.140625" style="23" customWidth="1"/>
    <col min="9715" max="9716" width="9.140625" style="23"/>
    <col min="9717" max="9717" width="13" style="23" customWidth="1"/>
    <col min="9718" max="9718" width="29.28515625" style="23" customWidth="1"/>
    <col min="9719" max="9721" width="9.140625" style="23"/>
    <col min="9722" max="9722" width="14.7109375" style="23" customWidth="1"/>
    <col min="9723" max="9723" width="13.42578125" style="23" customWidth="1"/>
    <col min="9724" max="9724" width="12.7109375" style="23" customWidth="1"/>
    <col min="9725" max="9725" width="14.140625" style="23" customWidth="1"/>
    <col min="9726" max="9726" width="9.140625" style="23"/>
    <col min="9727" max="9728" width="10.140625" style="23" bestFit="1" customWidth="1"/>
    <col min="9729" max="9730" width="9.28515625" style="23" bestFit="1" customWidth="1"/>
    <col min="9731" max="9737" width="10.140625" style="23" bestFit="1" customWidth="1"/>
    <col min="9738" max="9738" width="9.28515625" style="23" bestFit="1" customWidth="1"/>
    <col min="9739" max="9740" width="10.140625" style="23" bestFit="1" customWidth="1"/>
    <col min="9741" max="9743" width="9.28515625" style="23" bestFit="1" customWidth="1"/>
    <col min="9744" max="9746" width="10.140625" style="23" bestFit="1" customWidth="1"/>
    <col min="9747" max="9747" width="14.140625" style="23" customWidth="1"/>
    <col min="9748" max="9969" width="9.140625" style="23"/>
    <col min="9970" max="9970" width="23.140625" style="23" customWidth="1"/>
    <col min="9971" max="9972" width="9.140625" style="23"/>
    <col min="9973" max="9973" width="13" style="23" customWidth="1"/>
    <col min="9974" max="9974" width="29.28515625" style="23" customWidth="1"/>
    <col min="9975" max="9977" width="9.140625" style="23"/>
    <col min="9978" max="9978" width="14.7109375" style="23" customWidth="1"/>
    <col min="9979" max="9979" width="13.42578125" style="23" customWidth="1"/>
    <col min="9980" max="9980" width="12.7109375" style="23" customWidth="1"/>
    <col min="9981" max="9981" width="14.140625" style="23" customWidth="1"/>
    <col min="9982" max="9982" width="9.140625" style="23"/>
    <col min="9983" max="9984" width="10.140625" style="23" bestFit="1" customWidth="1"/>
    <col min="9985" max="9986" width="9.28515625" style="23" bestFit="1" customWidth="1"/>
    <col min="9987" max="9993" width="10.140625" style="23" bestFit="1" customWidth="1"/>
    <col min="9994" max="9994" width="9.28515625" style="23" bestFit="1" customWidth="1"/>
    <col min="9995" max="9996" width="10.140625" style="23" bestFit="1" customWidth="1"/>
    <col min="9997" max="9999" width="9.28515625" style="23" bestFit="1" customWidth="1"/>
    <col min="10000" max="10002" width="10.140625" style="23" bestFit="1" customWidth="1"/>
    <col min="10003" max="10003" width="14.140625" style="23" customWidth="1"/>
    <col min="10004" max="10225" width="9.140625" style="23"/>
    <col min="10226" max="10226" width="23.140625" style="23" customWidth="1"/>
    <col min="10227" max="10228" width="9.140625" style="23"/>
    <col min="10229" max="10229" width="13" style="23" customWidth="1"/>
    <col min="10230" max="10230" width="29.28515625" style="23" customWidth="1"/>
    <col min="10231" max="10233" width="9.140625" style="23"/>
    <col min="10234" max="10234" width="14.7109375" style="23" customWidth="1"/>
    <col min="10235" max="10235" width="13.42578125" style="23" customWidth="1"/>
    <col min="10236" max="10236" width="12.7109375" style="23" customWidth="1"/>
    <col min="10237" max="10237" width="14.140625" style="23" customWidth="1"/>
    <col min="10238" max="10238" width="9.140625" style="23"/>
    <col min="10239" max="10240" width="10.140625" style="23" bestFit="1" customWidth="1"/>
    <col min="10241" max="10242" width="9.28515625" style="23" bestFit="1" customWidth="1"/>
    <col min="10243" max="10249" width="10.140625" style="23" bestFit="1" customWidth="1"/>
    <col min="10250" max="10250" width="9.28515625" style="23" bestFit="1" customWidth="1"/>
    <col min="10251" max="10252" width="10.140625" style="23" bestFit="1" customWidth="1"/>
    <col min="10253" max="10255" width="9.28515625" style="23" bestFit="1" customWidth="1"/>
    <col min="10256" max="10258" width="10.140625" style="23" bestFit="1" customWidth="1"/>
    <col min="10259" max="10259" width="14.140625" style="23" customWidth="1"/>
    <col min="10260" max="10481" width="9.140625" style="23"/>
    <col min="10482" max="10482" width="23.140625" style="23" customWidth="1"/>
    <col min="10483" max="10484" width="9.140625" style="23"/>
    <col min="10485" max="10485" width="13" style="23" customWidth="1"/>
    <col min="10486" max="10486" width="29.28515625" style="23" customWidth="1"/>
    <col min="10487" max="10489" width="9.140625" style="23"/>
    <col min="10490" max="10490" width="14.7109375" style="23" customWidth="1"/>
    <col min="10491" max="10491" width="13.42578125" style="23" customWidth="1"/>
    <col min="10492" max="10492" width="12.7109375" style="23" customWidth="1"/>
    <col min="10493" max="10493" width="14.140625" style="23" customWidth="1"/>
    <col min="10494" max="10494" width="9.140625" style="23"/>
    <col min="10495" max="10496" width="10.140625" style="23" bestFit="1" customWidth="1"/>
    <col min="10497" max="10498" width="9.28515625" style="23" bestFit="1" customWidth="1"/>
    <col min="10499" max="10505" width="10.140625" style="23" bestFit="1" customWidth="1"/>
    <col min="10506" max="10506" width="9.28515625" style="23" bestFit="1" customWidth="1"/>
    <col min="10507" max="10508" width="10.140625" style="23" bestFit="1" customWidth="1"/>
    <col min="10509" max="10511" width="9.28515625" style="23" bestFit="1" customWidth="1"/>
    <col min="10512" max="10514" width="10.140625" style="23" bestFit="1" customWidth="1"/>
    <col min="10515" max="10515" width="14.140625" style="23" customWidth="1"/>
    <col min="10516" max="10737" width="9.140625" style="23"/>
    <col min="10738" max="10738" width="23.140625" style="23" customWidth="1"/>
    <col min="10739" max="10740" width="9.140625" style="23"/>
    <col min="10741" max="10741" width="13" style="23" customWidth="1"/>
    <col min="10742" max="10742" width="29.28515625" style="23" customWidth="1"/>
    <col min="10743" max="10745" width="9.140625" style="23"/>
    <col min="10746" max="10746" width="14.7109375" style="23" customWidth="1"/>
    <col min="10747" max="10747" width="13.42578125" style="23" customWidth="1"/>
    <col min="10748" max="10748" width="12.7109375" style="23" customWidth="1"/>
    <col min="10749" max="10749" width="14.140625" style="23" customWidth="1"/>
    <col min="10750" max="10750" width="9.140625" style="23"/>
    <col min="10751" max="10752" width="10.140625" style="23" bestFit="1" customWidth="1"/>
    <col min="10753" max="10754" width="9.28515625" style="23" bestFit="1" customWidth="1"/>
    <col min="10755" max="10761" width="10.140625" style="23" bestFit="1" customWidth="1"/>
    <col min="10762" max="10762" width="9.28515625" style="23" bestFit="1" customWidth="1"/>
    <col min="10763" max="10764" width="10.140625" style="23" bestFit="1" customWidth="1"/>
    <col min="10765" max="10767" width="9.28515625" style="23" bestFit="1" customWidth="1"/>
    <col min="10768" max="10770" width="10.140625" style="23" bestFit="1" customWidth="1"/>
    <col min="10771" max="10771" width="14.140625" style="23" customWidth="1"/>
    <col min="10772" max="10993" width="9.140625" style="23"/>
    <col min="10994" max="10994" width="23.140625" style="23" customWidth="1"/>
    <col min="10995" max="10996" width="9.140625" style="23"/>
    <col min="10997" max="10997" width="13" style="23" customWidth="1"/>
    <col min="10998" max="10998" width="29.28515625" style="23" customWidth="1"/>
    <col min="10999" max="11001" width="9.140625" style="23"/>
    <col min="11002" max="11002" width="14.7109375" style="23" customWidth="1"/>
    <col min="11003" max="11003" width="13.42578125" style="23" customWidth="1"/>
    <col min="11004" max="11004" width="12.7109375" style="23" customWidth="1"/>
    <col min="11005" max="11005" width="14.140625" style="23" customWidth="1"/>
    <col min="11006" max="11006" width="9.140625" style="23"/>
    <col min="11007" max="11008" width="10.140625" style="23" bestFit="1" customWidth="1"/>
    <col min="11009" max="11010" width="9.28515625" style="23" bestFit="1" customWidth="1"/>
    <col min="11011" max="11017" width="10.140625" style="23" bestFit="1" customWidth="1"/>
    <col min="11018" max="11018" width="9.28515625" style="23" bestFit="1" customWidth="1"/>
    <col min="11019" max="11020" width="10.140625" style="23" bestFit="1" customWidth="1"/>
    <col min="11021" max="11023" width="9.28515625" style="23" bestFit="1" customWidth="1"/>
    <col min="11024" max="11026" width="10.140625" style="23" bestFit="1" customWidth="1"/>
    <col min="11027" max="11027" width="14.140625" style="23" customWidth="1"/>
    <col min="11028" max="11249" width="9.140625" style="23"/>
    <col min="11250" max="11250" width="23.140625" style="23" customWidth="1"/>
    <col min="11251" max="11252" width="9.140625" style="23"/>
    <col min="11253" max="11253" width="13" style="23" customWidth="1"/>
    <col min="11254" max="11254" width="29.28515625" style="23" customWidth="1"/>
    <col min="11255" max="11257" width="9.140625" style="23"/>
    <col min="11258" max="11258" width="14.7109375" style="23" customWidth="1"/>
    <col min="11259" max="11259" width="13.42578125" style="23" customWidth="1"/>
    <col min="11260" max="11260" width="12.7109375" style="23" customWidth="1"/>
    <col min="11261" max="11261" width="14.140625" style="23" customWidth="1"/>
    <col min="11262" max="11262" width="9.140625" style="23"/>
    <col min="11263" max="11264" width="10.140625" style="23" bestFit="1" customWidth="1"/>
    <col min="11265" max="11266" width="9.28515625" style="23" bestFit="1" customWidth="1"/>
    <col min="11267" max="11273" width="10.140625" style="23" bestFit="1" customWidth="1"/>
    <col min="11274" max="11274" width="9.28515625" style="23" bestFit="1" customWidth="1"/>
    <col min="11275" max="11276" width="10.140625" style="23" bestFit="1" customWidth="1"/>
    <col min="11277" max="11279" width="9.28515625" style="23" bestFit="1" customWidth="1"/>
    <col min="11280" max="11282" width="10.140625" style="23" bestFit="1" customWidth="1"/>
    <col min="11283" max="11283" width="14.140625" style="23" customWidth="1"/>
    <col min="11284" max="11505" width="9.140625" style="23"/>
    <col min="11506" max="11506" width="23.140625" style="23" customWidth="1"/>
    <col min="11507" max="11508" width="9.140625" style="23"/>
    <col min="11509" max="11509" width="13" style="23" customWidth="1"/>
    <col min="11510" max="11510" width="29.28515625" style="23" customWidth="1"/>
    <col min="11511" max="11513" width="9.140625" style="23"/>
    <col min="11514" max="11514" width="14.7109375" style="23" customWidth="1"/>
    <col min="11515" max="11515" width="13.42578125" style="23" customWidth="1"/>
    <col min="11516" max="11516" width="12.7109375" style="23" customWidth="1"/>
    <col min="11517" max="11517" width="14.140625" style="23" customWidth="1"/>
    <col min="11518" max="11518" width="9.140625" style="23"/>
    <col min="11519" max="11520" width="10.140625" style="23" bestFit="1" customWidth="1"/>
    <col min="11521" max="11522" width="9.28515625" style="23" bestFit="1" customWidth="1"/>
    <col min="11523" max="11529" width="10.140625" style="23" bestFit="1" customWidth="1"/>
    <col min="11530" max="11530" width="9.28515625" style="23" bestFit="1" customWidth="1"/>
    <col min="11531" max="11532" width="10.140625" style="23" bestFit="1" customWidth="1"/>
    <col min="11533" max="11535" width="9.28515625" style="23" bestFit="1" customWidth="1"/>
    <col min="11536" max="11538" width="10.140625" style="23" bestFit="1" customWidth="1"/>
    <col min="11539" max="11539" width="14.140625" style="23" customWidth="1"/>
    <col min="11540" max="11761" width="9.140625" style="23"/>
    <col min="11762" max="11762" width="23.140625" style="23" customWidth="1"/>
    <col min="11763" max="11764" width="9.140625" style="23"/>
    <col min="11765" max="11765" width="13" style="23" customWidth="1"/>
    <col min="11766" max="11766" width="29.28515625" style="23" customWidth="1"/>
    <col min="11767" max="11769" width="9.140625" style="23"/>
    <col min="11770" max="11770" width="14.7109375" style="23" customWidth="1"/>
    <col min="11771" max="11771" width="13.42578125" style="23" customWidth="1"/>
    <col min="11772" max="11772" width="12.7109375" style="23" customWidth="1"/>
    <col min="11773" max="11773" width="14.140625" style="23" customWidth="1"/>
    <col min="11774" max="11774" width="9.140625" style="23"/>
    <col min="11775" max="11776" width="10.140625" style="23" bestFit="1" customWidth="1"/>
    <col min="11777" max="11778" width="9.28515625" style="23" bestFit="1" customWidth="1"/>
    <col min="11779" max="11785" width="10.140625" style="23" bestFit="1" customWidth="1"/>
    <col min="11786" max="11786" width="9.28515625" style="23" bestFit="1" customWidth="1"/>
    <col min="11787" max="11788" width="10.140625" style="23" bestFit="1" customWidth="1"/>
    <col min="11789" max="11791" width="9.28515625" style="23" bestFit="1" customWidth="1"/>
    <col min="11792" max="11794" width="10.140625" style="23" bestFit="1" customWidth="1"/>
    <col min="11795" max="11795" width="14.140625" style="23" customWidth="1"/>
    <col min="11796" max="12017" width="9.140625" style="23"/>
    <col min="12018" max="12018" width="23.140625" style="23" customWidth="1"/>
    <col min="12019" max="12020" width="9.140625" style="23"/>
    <col min="12021" max="12021" width="13" style="23" customWidth="1"/>
    <col min="12022" max="12022" width="29.28515625" style="23" customWidth="1"/>
    <col min="12023" max="12025" width="9.140625" style="23"/>
    <col min="12026" max="12026" width="14.7109375" style="23" customWidth="1"/>
    <col min="12027" max="12027" width="13.42578125" style="23" customWidth="1"/>
    <col min="12028" max="12028" width="12.7109375" style="23" customWidth="1"/>
    <col min="12029" max="12029" width="14.140625" style="23" customWidth="1"/>
    <col min="12030" max="12030" width="9.140625" style="23"/>
    <col min="12031" max="12032" width="10.140625" style="23" bestFit="1" customWidth="1"/>
    <col min="12033" max="12034" width="9.28515625" style="23" bestFit="1" customWidth="1"/>
    <col min="12035" max="12041" width="10.140625" style="23" bestFit="1" customWidth="1"/>
    <col min="12042" max="12042" width="9.28515625" style="23" bestFit="1" customWidth="1"/>
    <col min="12043" max="12044" width="10.140625" style="23" bestFit="1" customWidth="1"/>
    <col min="12045" max="12047" width="9.28515625" style="23" bestFit="1" customWidth="1"/>
    <col min="12048" max="12050" width="10.140625" style="23" bestFit="1" customWidth="1"/>
    <col min="12051" max="12051" width="14.140625" style="23" customWidth="1"/>
    <col min="12052" max="12273" width="9.140625" style="23"/>
    <col min="12274" max="12274" width="23.140625" style="23" customWidth="1"/>
    <col min="12275" max="12276" width="9.140625" style="23"/>
    <col min="12277" max="12277" width="13" style="23" customWidth="1"/>
    <col min="12278" max="12278" width="29.28515625" style="23" customWidth="1"/>
    <col min="12279" max="12281" width="9.140625" style="23"/>
    <col min="12282" max="12282" width="14.7109375" style="23" customWidth="1"/>
    <col min="12283" max="12283" width="13.42578125" style="23" customWidth="1"/>
    <col min="12284" max="12284" width="12.7109375" style="23" customWidth="1"/>
    <col min="12285" max="12285" width="14.140625" style="23" customWidth="1"/>
    <col min="12286" max="12286" width="9.140625" style="23"/>
    <col min="12287" max="12288" width="10.140625" style="23" bestFit="1" customWidth="1"/>
    <col min="12289" max="12290" width="9.28515625" style="23" bestFit="1" customWidth="1"/>
    <col min="12291" max="12297" width="10.140625" style="23" bestFit="1" customWidth="1"/>
    <col min="12298" max="12298" width="9.28515625" style="23" bestFit="1" customWidth="1"/>
    <col min="12299" max="12300" width="10.140625" style="23" bestFit="1" customWidth="1"/>
    <col min="12301" max="12303" width="9.28515625" style="23" bestFit="1" customWidth="1"/>
    <col min="12304" max="12306" width="10.140625" style="23" bestFit="1" customWidth="1"/>
    <col min="12307" max="12307" width="14.140625" style="23" customWidth="1"/>
    <col min="12308" max="12529" width="9.140625" style="23"/>
    <col min="12530" max="12530" width="23.140625" style="23" customWidth="1"/>
    <col min="12531" max="12532" width="9.140625" style="23"/>
    <col min="12533" max="12533" width="13" style="23" customWidth="1"/>
    <col min="12534" max="12534" width="29.28515625" style="23" customWidth="1"/>
    <col min="12535" max="12537" width="9.140625" style="23"/>
    <col min="12538" max="12538" width="14.7109375" style="23" customWidth="1"/>
    <col min="12539" max="12539" width="13.42578125" style="23" customWidth="1"/>
    <col min="12540" max="12540" width="12.7109375" style="23" customWidth="1"/>
    <col min="12541" max="12541" width="14.140625" style="23" customWidth="1"/>
    <col min="12542" max="12542" width="9.140625" style="23"/>
    <col min="12543" max="12544" width="10.140625" style="23" bestFit="1" customWidth="1"/>
    <col min="12545" max="12546" width="9.28515625" style="23" bestFit="1" customWidth="1"/>
    <col min="12547" max="12553" width="10.140625" style="23" bestFit="1" customWidth="1"/>
    <col min="12554" max="12554" width="9.28515625" style="23" bestFit="1" customWidth="1"/>
    <col min="12555" max="12556" width="10.140625" style="23" bestFit="1" customWidth="1"/>
    <col min="12557" max="12559" width="9.28515625" style="23" bestFit="1" customWidth="1"/>
    <col min="12560" max="12562" width="10.140625" style="23" bestFit="1" customWidth="1"/>
    <col min="12563" max="12563" width="14.140625" style="23" customWidth="1"/>
    <col min="12564" max="12785" width="9.140625" style="23"/>
    <col min="12786" max="12786" width="23.140625" style="23" customWidth="1"/>
    <col min="12787" max="12788" width="9.140625" style="23"/>
    <col min="12789" max="12789" width="13" style="23" customWidth="1"/>
    <col min="12790" max="12790" width="29.28515625" style="23" customWidth="1"/>
    <col min="12791" max="12793" width="9.140625" style="23"/>
    <col min="12794" max="12794" width="14.7109375" style="23" customWidth="1"/>
    <col min="12795" max="12795" width="13.42578125" style="23" customWidth="1"/>
    <col min="12796" max="12796" width="12.7109375" style="23" customWidth="1"/>
    <col min="12797" max="12797" width="14.140625" style="23" customWidth="1"/>
    <col min="12798" max="12798" width="9.140625" style="23"/>
    <col min="12799" max="12800" width="10.140625" style="23" bestFit="1" customWidth="1"/>
    <col min="12801" max="12802" width="9.28515625" style="23" bestFit="1" customWidth="1"/>
    <col min="12803" max="12809" width="10.140625" style="23" bestFit="1" customWidth="1"/>
    <col min="12810" max="12810" width="9.28515625" style="23" bestFit="1" customWidth="1"/>
    <col min="12811" max="12812" width="10.140625" style="23" bestFit="1" customWidth="1"/>
    <col min="12813" max="12815" width="9.28515625" style="23" bestFit="1" customWidth="1"/>
    <col min="12816" max="12818" width="10.140625" style="23" bestFit="1" customWidth="1"/>
    <col min="12819" max="12819" width="14.140625" style="23" customWidth="1"/>
    <col min="12820" max="13041" width="9.140625" style="23"/>
    <col min="13042" max="13042" width="23.140625" style="23" customWidth="1"/>
    <col min="13043" max="13044" width="9.140625" style="23"/>
    <col min="13045" max="13045" width="13" style="23" customWidth="1"/>
    <col min="13046" max="13046" width="29.28515625" style="23" customWidth="1"/>
    <col min="13047" max="13049" width="9.140625" style="23"/>
    <col min="13050" max="13050" width="14.7109375" style="23" customWidth="1"/>
    <col min="13051" max="13051" width="13.42578125" style="23" customWidth="1"/>
    <col min="13052" max="13052" width="12.7109375" style="23" customWidth="1"/>
    <col min="13053" max="13053" width="14.140625" style="23" customWidth="1"/>
    <col min="13054" max="13054" width="9.140625" style="23"/>
    <col min="13055" max="13056" width="10.140625" style="23" bestFit="1" customWidth="1"/>
    <col min="13057" max="13058" width="9.28515625" style="23" bestFit="1" customWidth="1"/>
    <col min="13059" max="13065" width="10.140625" style="23" bestFit="1" customWidth="1"/>
    <col min="13066" max="13066" width="9.28515625" style="23" bestFit="1" customWidth="1"/>
    <col min="13067" max="13068" width="10.140625" style="23" bestFit="1" customWidth="1"/>
    <col min="13069" max="13071" width="9.28515625" style="23" bestFit="1" customWidth="1"/>
    <col min="13072" max="13074" width="10.140625" style="23" bestFit="1" customWidth="1"/>
    <col min="13075" max="13075" width="14.140625" style="23" customWidth="1"/>
    <col min="13076" max="13297" width="9.140625" style="23"/>
    <col min="13298" max="13298" width="23.140625" style="23" customWidth="1"/>
    <col min="13299" max="13300" width="9.140625" style="23"/>
    <col min="13301" max="13301" width="13" style="23" customWidth="1"/>
    <col min="13302" max="13302" width="29.28515625" style="23" customWidth="1"/>
    <col min="13303" max="13305" width="9.140625" style="23"/>
    <col min="13306" max="13306" width="14.7109375" style="23" customWidth="1"/>
    <col min="13307" max="13307" width="13.42578125" style="23" customWidth="1"/>
    <col min="13308" max="13308" width="12.7109375" style="23" customWidth="1"/>
    <col min="13309" max="13309" width="14.140625" style="23" customWidth="1"/>
    <col min="13310" max="13310" width="9.140625" style="23"/>
    <col min="13311" max="13312" width="10.140625" style="23" bestFit="1" customWidth="1"/>
    <col min="13313" max="13314" width="9.28515625" style="23" bestFit="1" customWidth="1"/>
    <col min="13315" max="13321" width="10.140625" style="23" bestFit="1" customWidth="1"/>
    <col min="13322" max="13322" width="9.28515625" style="23" bestFit="1" customWidth="1"/>
    <col min="13323" max="13324" width="10.140625" style="23" bestFit="1" customWidth="1"/>
    <col min="13325" max="13327" width="9.28515625" style="23" bestFit="1" customWidth="1"/>
    <col min="13328" max="13330" width="10.140625" style="23" bestFit="1" customWidth="1"/>
    <col min="13331" max="13331" width="14.140625" style="23" customWidth="1"/>
    <col min="13332" max="13553" width="9.140625" style="23"/>
    <col min="13554" max="13554" width="23.140625" style="23" customWidth="1"/>
    <col min="13555" max="13556" width="9.140625" style="23"/>
    <col min="13557" max="13557" width="13" style="23" customWidth="1"/>
    <col min="13558" max="13558" width="29.28515625" style="23" customWidth="1"/>
    <col min="13559" max="13561" width="9.140625" style="23"/>
    <col min="13562" max="13562" width="14.7109375" style="23" customWidth="1"/>
    <col min="13563" max="13563" width="13.42578125" style="23" customWidth="1"/>
    <col min="13564" max="13564" width="12.7109375" style="23" customWidth="1"/>
    <col min="13565" max="13565" width="14.140625" style="23" customWidth="1"/>
    <col min="13566" max="13566" width="9.140625" style="23"/>
    <col min="13567" max="13568" width="10.140625" style="23" bestFit="1" customWidth="1"/>
    <col min="13569" max="13570" width="9.28515625" style="23" bestFit="1" customWidth="1"/>
    <col min="13571" max="13577" width="10.140625" style="23" bestFit="1" customWidth="1"/>
    <col min="13578" max="13578" width="9.28515625" style="23" bestFit="1" customWidth="1"/>
    <col min="13579" max="13580" width="10.140625" style="23" bestFit="1" customWidth="1"/>
    <col min="13581" max="13583" width="9.28515625" style="23" bestFit="1" customWidth="1"/>
    <col min="13584" max="13586" width="10.140625" style="23" bestFit="1" customWidth="1"/>
    <col min="13587" max="13587" width="14.140625" style="23" customWidth="1"/>
    <col min="13588" max="13809" width="9.140625" style="23"/>
    <col min="13810" max="13810" width="23.140625" style="23" customWidth="1"/>
    <col min="13811" max="13812" width="9.140625" style="23"/>
    <col min="13813" max="13813" width="13" style="23" customWidth="1"/>
    <col min="13814" max="13814" width="29.28515625" style="23" customWidth="1"/>
    <col min="13815" max="13817" width="9.140625" style="23"/>
    <col min="13818" max="13818" width="14.7109375" style="23" customWidth="1"/>
    <col min="13819" max="13819" width="13.42578125" style="23" customWidth="1"/>
    <col min="13820" max="13820" width="12.7109375" style="23" customWidth="1"/>
    <col min="13821" max="13821" width="14.140625" style="23" customWidth="1"/>
    <col min="13822" max="13822" width="9.140625" style="23"/>
    <col min="13823" max="13824" width="10.140625" style="23" bestFit="1" customWidth="1"/>
    <col min="13825" max="13826" width="9.28515625" style="23" bestFit="1" customWidth="1"/>
    <col min="13827" max="13833" width="10.140625" style="23" bestFit="1" customWidth="1"/>
    <col min="13834" max="13834" width="9.28515625" style="23" bestFit="1" customWidth="1"/>
    <col min="13835" max="13836" width="10.140625" style="23" bestFit="1" customWidth="1"/>
    <col min="13837" max="13839" width="9.28515625" style="23" bestFit="1" customWidth="1"/>
    <col min="13840" max="13842" width="10.140625" style="23" bestFit="1" customWidth="1"/>
    <col min="13843" max="13843" width="14.140625" style="23" customWidth="1"/>
    <col min="13844" max="14065" width="9.140625" style="23"/>
    <col min="14066" max="14066" width="23.140625" style="23" customWidth="1"/>
    <col min="14067" max="14068" width="9.140625" style="23"/>
    <col min="14069" max="14069" width="13" style="23" customWidth="1"/>
    <col min="14070" max="14070" width="29.28515625" style="23" customWidth="1"/>
    <col min="14071" max="14073" width="9.140625" style="23"/>
    <col min="14074" max="14074" width="14.7109375" style="23" customWidth="1"/>
    <col min="14075" max="14075" width="13.42578125" style="23" customWidth="1"/>
    <col min="14076" max="14076" width="12.7109375" style="23" customWidth="1"/>
    <col min="14077" max="14077" width="14.140625" style="23" customWidth="1"/>
    <col min="14078" max="14078" width="9.140625" style="23"/>
    <col min="14079" max="14080" width="10.140625" style="23" bestFit="1" customWidth="1"/>
    <col min="14081" max="14082" width="9.28515625" style="23" bestFit="1" customWidth="1"/>
    <col min="14083" max="14089" width="10.140625" style="23" bestFit="1" customWidth="1"/>
    <col min="14090" max="14090" width="9.28515625" style="23" bestFit="1" customWidth="1"/>
    <col min="14091" max="14092" width="10.140625" style="23" bestFit="1" customWidth="1"/>
    <col min="14093" max="14095" width="9.28515625" style="23" bestFit="1" customWidth="1"/>
    <col min="14096" max="14098" width="10.140625" style="23" bestFit="1" customWidth="1"/>
    <col min="14099" max="14099" width="14.140625" style="23" customWidth="1"/>
    <col min="14100" max="14321" width="9.140625" style="23"/>
    <col min="14322" max="14322" width="23.140625" style="23" customWidth="1"/>
    <col min="14323" max="14324" width="9.140625" style="23"/>
    <col min="14325" max="14325" width="13" style="23" customWidth="1"/>
    <col min="14326" max="14326" width="29.28515625" style="23" customWidth="1"/>
    <col min="14327" max="14329" width="9.140625" style="23"/>
    <col min="14330" max="14330" width="14.7109375" style="23" customWidth="1"/>
    <col min="14331" max="14331" width="13.42578125" style="23" customWidth="1"/>
    <col min="14332" max="14332" width="12.7109375" style="23" customWidth="1"/>
    <col min="14333" max="14333" width="14.140625" style="23" customWidth="1"/>
    <col min="14334" max="14334" width="9.140625" style="23"/>
    <col min="14335" max="14336" width="10.140625" style="23" bestFit="1" customWidth="1"/>
    <col min="14337" max="14338" width="9.28515625" style="23" bestFit="1" customWidth="1"/>
    <col min="14339" max="14345" width="10.140625" style="23" bestFit="1" customWidth="1"/>
    <col min="14346" max="14346" width="9.28515625" style="23" bestFit="1" customWidth="1"/>
    <col min="14347" max="14348" width="10.140625" style="23" bestFit="1" customWidth="1"/>
    <col min="14349" max="14351" width="9.28515625" style="23" bestFit="1" customWidth="1"/>
    <col min="14352" max="14354" width="10.140625" style="23" bestFit="1" customWidth="1"/>
    <col min="14355" max="14355" width="14.140625" style="23" customWidth="1"/>
    <col min="14356" max="14577" width="9.140625" style="23"/>
    <col min="14578" max="14578" width="23.140625" style="23" customWidth="1"/>
    <col min="14579" max="14580" width="9.140625" style="23"/>
    <col min="14581" max="14581" width="13" style="23" customWidth="1"/>
    <col min="14582" max="14582" width="29.28515625" style="23" customWidth="1"/>
    <col min="14583" max="14585" width="9.140625" style="23"/>
    <col min="14586" max="14586" width="14.7109375" style="23" customWidth="1"/>
    <col min="14587" max="14587" width="13.42578125" style="23" customWidth="1"/>
    <col min="14588" max="14588" width="12.7109375" style="23" customWidth="1"/>
    <col min="14589" max="14589" width="14.140625" style="23" customWidth="1"/>
    <col min="14590" max="14590" width="9.140625" style="23"/>
    <col min="14591" max="14592" width="10.140625" style="23" bestFit="1" customWidth="1"/>
    <col min="14593" max="14594" width="9.28515625" style="23" bestFit="1" customWidth="1"/>
    <col min="14595" max="14601" width="10.140625" style="23" bestFit="1" customWidth="1"/>
    <col min="14602" max="14602" width="9.28515625" style="23" bestFit="1" customWidth="1"/>
    <col min="14603" max="14604" width="10.140625" style="23" bestFit="1" customWidth="1"/>
    <col min="14605" max="14607" width="9.28515625" style="23" bestFit="1" customWidth="1"/>
    <col min="14608" max="14610" width="10.140625" style="23" bestFit="1" customWidth="1"/>
    <col min="14611" max="14611" width="14.140625" style="23" customWidth="1"/>
    <col min="14612" max="14833" width="9.140625" style="23"/>
    <col min="14834" max="14834" width="23.140625" style="23" customWidth="1"/>
    <col min="14835" max="14836" width="9.140625" style="23"/>
    <col min="14837" max="14837" width="13" style="23" customWidth="1"/>
    <col min="14838" max="14838" width="29.28515625" style="23" customWidth="1"/>
    <col min="14839" max="14841" width="9.140625" style="23"/>
    <col min="14842" max="14842" width="14.7109375" style="23" customWidth="1"/>
    <col min="14843" max="14843" width="13.42578125" style="23" customWidth="1"/>
    <col min="14844" max="14844" width="12.7109375" style="23" customWidth="1"/>
    <col min="14845" max="14845" width="14.140625" style="23" customWidth="1"/>
    <col min="14846" max="14846" width="9.140625" style="23"/>
    <col min="14847" max="14848" width="10.140625" style="23" bestFit="1" customWidth="1"/>
    <col min="14849" max="14850" width="9.28515625" style="23" bestFit="1" customWidth="1"/>
    <col min="14851" max="14857" width="10.140625" style="23" bestFit="1" customWidth="1"/>
    <col min="14858" max="14858" width="9.28515625" style="23" bestFit="1" customWidth="1"/>
    <col min="14859" max="14860" width="10.140625" style="23" bestFit="1" customWidth="1"/>
    <col min="14861" max="14863" width="9.28515625" style="23" bestFit="1" customWidth="1"/>
    <col min="14864" max="14866" width="10.140625" style="23" bestFit="1" customWidth="1"/>
    <col min="14867" max="14867" width="14.140625" style="23" customWidth="1"/>
    <col min="14868" max="15089" width="9.140625" style="23"/>
    <col min="15090" max="15090" width="23.140625" style="23" customWidth="1"/>
    <col min="15091" max="15092" width="9.140625" style="23"/>
    <col min="15093" max="15093" width="13" style="23" customWidth="1"/>
    <col min="15094" max="15094" width="29.28515625" style="23" customWidth="1"/>
    <col min="15095" max="15097" width="9.140625" style="23"/>
    <col min="15098" max="15098" width="14.7109375" style="23" customWidth="1"/>
    <col min="15099" max="15099" width="13.42578125" style="23" customWidth="1"/>
    <col min="15100" max="15100" width="12.7109375" style="23" customWidth="1"/>
    <col min="15101" max="15101" width="14.140625" style="23" customWidth="1"/>
    <col min="15102" max="15102" width="9.140625" style="23"/>
    <col min="15103" max="15104" width="10.140625" style="23" bestFit="1" customWidth="1"/>
    <col min="15105" max="15106" width="9.28515625" style="23" bestFit="1" customWidth="1"/>
    <col min="15107" max="15113" width="10.140625" style="23" bestFit="1" customWidth="1"/>
    <col min="15114" max="15114" width="9.28515625" style="23" bestFit="1" customWidth="1"/>
    <col min="15115" max="15116" width="10.140625" style="23" bestFit="1" customWidth="1"/>
    <col min="15117" max="15119" width="9.28515625" style="23" bestFit="1" customWidth="1"/>
    <col min="15120" max="15122" width="10.140625" style="23" bestFit="1" customWidth="1"/>
    <col min="15123" max="15123" width="14.140625" style="23" customWidth="1"/>
    <col min="15124" max="15345" width="9.140625" style="23"/>
    <col min="15346" max="15346" width="23.140625" style="23" customWidth="1"/>
    <col min="15347" max="15348" width="9.140625" style="23"/>
    <col min="15349" max="15349" width="13" style="23" customWidth="1"/>
    <col min="15350" max="15350" width="29.28515625" style="23" customWidth="1"/>
    <col min="15351" max="15353" width="9.140625" style="23"/>
    <col min="15354" max="15354" width="14.7109375" style="23" customWidth="1"/>
    <col min="15355" max="15355" width="13.42578125" style="23" customWidth="1"/>
    <col min="15356" max="15356" width="12.7109375" style="23" customWidth="1"/>
    <col min="15357" max="15357" width="14.140625" style="23" customWidth="1"/>
    <col min="15358" max="15358" width="9.140625" style="23"/>
    <col min="15359" max="15360" width="10.140625" style="23" bestFit="1" customWidth="1"/>
    <col min="15361" max="15362" width="9.28515625" style="23" bestFit="1" customWidth="1"/>
    <col min="15363" max="15369" width="10.140625" style="23" bestFit="1" customWidth="1"/>
    <col min="15370" max="15370" width="9.28515625" style="23" bestFit="1" customWidth="1"/>
    <col min="15371" max="15372" width="10.140625" style="23" bestFit="1" customWidth="1"/>
    <col min="15373" max="15375" width="9.28515625" style="23" bestFit="1" customWidth="1"/>
    <col min="15376" max="15378" width="10.140625" style="23" bestFit="1" customWidth="1"/>
    <col min="15379" max="15379" width="14.140625" style="23" customWidth="1"/>
    <col min="15380" max="15601" width="9.140625" style="23"/>
    <col min="15602" max="15602" width="23.140625" style="23" customWidth="1"/>
    <col min="15603" max="15604" width="9.140625" style="23"/>
    <col min="15605" max="15605" width="13" style="23" customWidth="1"/>
    <col min="15606" max="15606" width="29.28515625" style="23" customWidth="1"/>
    <col min="15607" max="15609" width="9.140625" style="23"/>
    <col min="15610" max="15610" width="14.7109375" style="23" customWidth="1"/>
    <col min="15611" max="15611" width="13.42578125" style="23" customWidth="1"/>
    <col min="15612" max="15612" width="12.7109375" style="23" customWidth="1"/>
    <col min="15613" max="15613" width="14.140625" style="23" customWidth="1"/>
    <col min="15614" max="15614" width="9.140625" style="23"/>
    <col min="15615" max="15616" width="10.140625" style="23" bestFit="1" customWidth="1"/>
    <col min="15617" max="15618" width="9.28515625" style="23" bestFit="1" customWidth="1"/>
    <col min="15619" max="15625" width="10.140625" style="23" bestFit="1" customWidth="1"/>
    <col min="15626" max="15626" width="9.28515625" style="23" bestFit="1" customWidth="1"/>
    <col min="15627" max="15628" width="10.140625" style="23" bestFit="1" customWidth="1"/>
    <col min="15629" max="15631" width="9.28515625" style="23" bestFit="1" customWidth="1"/>
    <col min="15632" max="15634" width="10.140625" style="23" bestFit="1" customWidth="1"/>
    <col min="15635" max="15635" width="14.140625" style="23" customWidth="1"/>
    <col min="15636" max="15857" width="9.140625" style="23"/>
    <col min="15858" max="15858" width="23.140625" style="23" customWidth="1"/>
    <col min="15859" max="15860" width="9.140625" style="23"/>
    <col min="15861" max="15861" width="13" style="23" customWidth="1"/>
    <col min="15862" max="15862" width="29.28515625" style="23" customWidth="1"/>
    <col min="15863" max="15865" width="9.140625" style="23"/>
    <col min="15866" max="15866" width="14.7109375" style="23" customWidth="1"/>
    <col min="15867" max="15867" width="13.42578125" style="23" customWidth="1"/>
    <col min="15868" max="15868" width="12.7109375" style="23" customWidth="1"/>
    <col min="15869" max="15869" width="14.140625" style="23" customWidth="1"/>
    <col min="15870" max="15870" width="9.140625" style="23"/>
    <col min="15871" max="15872" width="10.140625" style="23" bestFit="1" customWidth="1"/>
    <col min="15873" max="15874" width="9.28515625" style="23" bestFit="1" customWidth="1"/>
    <col min="15875" max="15881" width="10.140625" style="23" bestFit="1" customWidth="1"/>
    <col min="15882" max="15882" width="9.28515625" style="23" bestFit="1" customWidth="1"/>
    <col min="15883" max="15884" width="10.140625" style="23" bestFit="1" customWidth="1"/>
    <col min="15885" max="15887" width="9.28515625" style="23" bestFit="1" customWidth="1"/>
    <col min="15888" max="15890" width="10.140625" style="23" bestFit="1" customWidth="1"/>
    <col min="15891" max="15891" width="14.140625" style="23" customWidth="1"/>
    <col min="15892" max="16113" width="9.140625" style="23"/>
    <col min="16114" max="16114" width="23.140625" style="23" customWidth="1"/>
    <col min="16115" max="16116" width="9.140625" style="23"/>
    <col min="16117" max="16117" width="13" style="23" customWidth="1"/>
    <col min="16118" max="16118" width="29.28515625" style="23" customWidth="1"/>
    <col min="16119" max="16121" width="9.140625" style="23"/>
    <col min="16122" max="16122" width="14.7109375" style="23" customWidth="1"/>
    <col min="16123" max="16123" width="13.42578125" style="23" customWidth="1"/>
    <col min="16124" max="16124" width="12.7109375" style="23" customWidth="1"/>
    <col min="16125" max="16125" width="14.140625" style="23" customWidth="1"/>
    <col min="16126" max="16126" width="9.140625" style="23"/>
    <col min="16127" max="16128" width="10.140625" style="23" bestFit="1" customWidth="1"/>
    <col min="16129" max="16130" width="9.28515625" style="23" bestFit="1" customWidth="1"/>
    <col min="16131" max="16137" width="10.140625" style="23" bestFit="1" customWidth="1"/>
    <col min="16138" max="16138" width="9.28515625" style="23" bestFit="1" customWidth="1"/>
    <col min="16139" max="16140" width="10.140625" style="23" bestFit="1" customWidth="1"/>
    <col min="16141" max="16143" width="9.28515625" style="23" bestFit="1" customWidth="1"/>
    <col min="16144" max="16146" width="10.140625" style="23" bestFit="1" customWidth="1"/>
    <col min="16147" max="16147" width="14.140625" style="23" customWidth="1"/>
    <col min="16148" max="16384" width="9.140625" style="23"/>
  </cols>
  <sheetData>
    <row r="1" spans="1:21" s="2" customFormat="1" ht="48.75" thickTop="1" thickBot="1" x14ac:dyDescent="0.3">
      <c r="A1" s="181" t="s">
        <v>46</v>
      </c>
      <c r="B1" s="182" t="s">
        <v>1</v>
      </c>
      <c r="C1" s="182" t="s">
        <v>4</v>
      </c>
      <c r="D1" s="182" t="s">
        <v>137</v>
      </c>
      <c r="E1" s="183" t="s">
        <v>8</v>
      </c>
      <c r="F1" s="316" t="s">
        <v>9</v>
      </c>
      <c r="G1" s="326" t="s">
        <v>10</v>
      </c>
      <c r="H1" s="183" t="s">
        <v>11</v>
      </c>
      <c r="I1" s="316" t="s">
        <v>12</v>
      </c>
      <c r="J1" s="185" t="s">
        <v>13</v>
      </c>
      <c r="K1" s="344" t="s">
        <v>14</v>
      </c>
      <c r="L1" s="349" t="s">
        <v>15</v>
      </c>
      <c r="M1" s="185" t="s">
        <v>16</v>
      </c>
      <c r="N1" s="185" t="s">
        <v>17</v>
      </c>
      <c r="O1" s="344" t="s">
        <v>32</v>
      </c>
      <c r="P1" s="327" t="s">
        <v>18</v>
      </c>
      <c r="Q1" s="184" t="s">
        <v>19</v>
      </c>
      <c r="R1" s="185" t="s">
        <v>33</v>
      </c>
      <c r="S1" s="352" t="s">
        <v>20</v>
      </c>
      <c r="T1" s="364" t="s">
        <v>176</v>
      </c>
      <c r="U1" s="186" t="s">
        <v>177</v>
      </c>
    </row>
    <row r="2" spans="1:21" s="2" customFormat="1" ht="16.5" thickTop="1" x14ac:dyDescent="0.25">
      <c r="A2" s="175"/>
      <c r="B2" s="176"/>
      <c r="C2" s="177"/>
      <c r="D2" s="178"/>
      <c r="E2" s="178"/>
      <c r="F2" s="178"/>
      <c r="G2" s="328"/>
      <c r="H2" s="178"/>
      <c r="I2" s="178"/>
      <c r="J2" s="180"/>
      <c r="K2" s="345"/>
      <c r="L2" s="350"/>
      <c r="M2" s="180"/>
      <c r="N2" s="180"/>
      <c r="O2" s="345"/>
      <c r="P2" s="329"/>
      <c r="Q2" s="179"/>
      <c r="R2" s="180"/>
      <c r="S2" s="353"/>
      <c r="T2" s="187"/>
      <c r="U2" s="355"/>
    </row>
    <row r="3" spans="1:21" s="2" customFormat="1" x14ac:dyDescent="0.25">
      <c r="A3" s="43" t="s">
        <v>65</v>
      </c>
      <c r="B3" s="8"/>
      <c r="C3" s="3">
        <v>116000</v>
      </c>
      <c r="D3" s="5"/>
      <c r="E3" s="1">
        <v>5780</v>
      </c>
      <c r="F3" s="317">
        <v>5962.66</v>
      </c>
      <c r="G3" s="330">
        <v>6013.93</v>
      </c>
      <c r="H3" s="5">
        <v>6134.26</v>
      </c>
      <c r="I3" s="317">
        <v>6256.89</v>
      </c>
      <c r="J3" s="1">
        <v>6380</v>
      </c>
      <c r="K3" s="318">
        <v>6542.94</v>
      </c>
      <c r="L3" s="331">
        <v>6639.85</v>
      </c>
      <c r="M3" s="1">
        <v>6772.65</v>
      </c>
      <c r="N3" s="1">
        <v>6908.1</v>
      </c>
      <c r="O3" s="318"/>
      <c r="P3" s="108"/>
      <c r="Q3" s="39"/>
      <c r="R3" s="1"/>
      <c r="S3" s="318"/>
      <c r="T3" s="1"/>
      <c r="U3" s="356"/>
    </row>
    <row r="4" spans="1:21" s="2" customFormat="1" x14ac:dyDescent="0.25">
      <c r="A4" s="43"/>
      <c r="B4" s="8"/>
      <c r="C4" s="3"/>
      <c r="D4" s="5"/>
      <c r="E4" s="1">
        <v>1265</v>
      </c>
      <c r="F4" s="317">
        <v>1150.25</v>
      </c>
      <c r="G4" s="330">
        <v>1002.34</v>
      </c>
      <c r="H4" s="5">
        <v>912.73</v>
      </c>
      <c r="I4" s="317">
        <v>789.38</v>
      </c>
      <c r="J4" s="1">
        <v>664.25</v>
      </c>
      <c r="K4" s="318">
        <v>356.61</v>
      </c>
      <c r="L4" s="331">
        <v>403.41</v>
      </c>
      <c r="M4" s="1">
        <v>273.62</v>
      </c>
      <c r="N4" s="1">
        <v>138.16</v>
      </c>
      <c r="O4" s="318"/>
      <c r="P4" s="108"/>
      <c r="Q4" s="39"/>
      <c r="R4" s="1"/>
      <c r="S4" s="318"/>
      <c r="T4" s="1"/>
      <c r="U4" s="356"/>
    </row>
    <row r="5" spans="1:21" s="2" customFormat="1" x14ac:dyDescent="0.25">
      <c r="A5" s="43" t="s">
        <v>66</v>
      </c>
      <c r="B5" s="8"/>
      <c r="C5" s="3">
        <v>688800</v>
      </c>
      <c r="D5" s="5"/>
      <c r="E5" s="1">
        <v>43200</v>
      </c>
      <c r="F5" s="318">
        <v>43200</v>
      </c>
      <c r="G5" s="331">
        <v>43200</v>
      </c>
      <c r="H5" s="1">
        <v>43200</v>
      </c>
      <c r="I5" s="318">
        <v>43200</v>
      </c>
      <c r="J5" s="1">
        <v>43200</v>
      </c>
      <c r="K5" s="318">
        <v>43200</v>
      </c>
      <c r="L5" s="331">
        <v>43200</v>
      </c>
      <c r="M5" s="1">
        <v>43200</v>
      </c>
      <c r="N5" s="1">
        <v>43200</v>
      </c>
      <c r="O5" s="318"/>
      <c r="P5" s="108"/>
      <c r="Q5" s="39"/>
      <c r="R5" s="1"/>
      <c r="S5" s="318"/>
      <c r="T5" s="1"/>
      <c r="U5" s="356"/>
    </row>
    <row r="6" spans="1:21" s="2" customFormat="1" x14ac:dyDescent="0.25">
      <c r="A6" s="43"/>
      <c r="B6" s="8"/>
      <c r="C6" s="3"/>
      <c r="D6" s="5"/>
      <c r="E6" s="1">
        <v>17387</v>
      </c>
      <c r="F6" s="317">
        <v>15761</v>
      </c>
      <c r="G6" s="330">
        <v>14068</v>
      </c>
      <c r="H6" s="5">
        <v>12312</v>
      </c>
      <c r="I6" s="317">
        <v>10503</v>
      </c>
      <c r="J6" s="1">
        <v>8652</v>
      </c>
      <c r="K6" s="318">
        <v>6743</v>
      </c>
      <c r="L6" s="331">
        <v>4847</v>
      </c>
      <c r="M6" s="1">
        <v>2891</v>
      </c>
      <c r="N6" s="1">
        <v>26</v>
      </c>
      <c r="O6" s="318"/>
      <c r="P6" s="108"/>
      <c r="Q6" s="39"/>
      <c r="R6" s="1"/>
      <c r="S6" s="318"/>
      <c r="T6" s="1"/>
      <c r="U6" s="356"/>
    </row>
    <row r="7" spans="1:21" s="2" customFormat="1" x14ac:dyDescent="0.25">
      <c r="A7" s="46"/>
      <c r="B7" s="8"/>
      <c r="C7" s="3"/>
      <c r="D7" s="5"/>
      <c r="E7" s="1"/>
      <c r="F7" s="317"/>
      <c r="G7" s="330"/>
      <c r="H7" s="5"/>
      <c r="I7" s="317"/>
      <c r="J7" s="1"/>
      <c r="K7" s="318"/>
      <c r="L7" s="331"/>
      <c r="M7" s="1"/>
      <c r="N7" s="1"/>
      <c r="O7" s="318"/>
      <c r="P7" s="108"/>
      <c r="Q7" s="39"/>
      <c r="R7" s="1"/>
      <c r="S7" s="318"/>
      <c r="T7" s="1"/>
      <c r="U7" s="356"/>
    </row>
    <row r="8" spans="1:21" s="2" customFormat="1" x14ac:dyDescent="0.25">
      <c r="A8" s="46" t="s">
        <v>89</v>
      </c>
      <c r="B8" s="8"/>
      <c r="C8" s="3"/>
      <c r="D8" s="5"/>
      <c r="E8" s="1">
        <v>294000</v>
      </c>
      <c r="F8" s="317">
        <v>294000</v>
      </c>
      <c r="G8" s="330">
        <v>294000</v>
      </c>
      <c r="H8" s="5">
        <v>295000</v>
      </c>
      <c r="I8" s="317">
        <v>295000</v>
      </c>
      <c r="J8" s="1">
        <v>298000</v>
      </c>
      <c r="K8" s="318">
        <v>298000</v>
      </c>
      <c r="L8" s="331">
        <v>300000</v>
      </c>
      <c r="M8" s="1">
        <v>300000</v>
      </c>
      <c r="N8" s="1">
        <v>305000</v>
      </c>
      <c r="O8" s="318">
        <v>305000</v>
      </c>
      <c r="P8" s="108">
        <v>310000</v>
      </c>
      <c r="Q8" s="39">
        <v>310000</v>
      </c>
      <c r="R8" s="1">
        <v>315000</v>
      </c>
      <c r="S8" s="318">
        <v>315000</v>
      </c>
      <c r="T8" s="1">
        <v>315000</v>
      </c>
      <c r="U8" s="356">
        <v>315000</v>
      </c>
    </row>
    <row r="9" spans="1:21" x14ac:dyDescent="0.25">
      <c r="A9" s="34" t="s">
        <v>90</v>
      </c>
      <c r="B9" s="232"/>
      <c r="C9" s="22"/>
      <c r="D9" s="14"/>
      <c r="E9" s="14">
        <v>140000</v>
      </c>
      <c r="F9" s="28">
        <v>140000</v>
      </c>
      <c r="G9" s="35">
        <v>145000</v>
      </c>
      <c r="H9" s="12">
        <v>145000</v>
      </c>
      <c r="I9" s="28">
        <v>145000</v>
      </c>
      <c r="J9" s="12">
        <v>145000</v>
      </c>
      <c r="K9" s="70">
        <v>145000</v>
      </c>
      <c r="L9" s="35">
        <v>145000</v>
      </c>
      <c r="M9" s="12">
        <v>145000</v>
      </c>
      <c r="N9" s="12">
        <v>150000</v>
      </c>
      <c r="O9" s="70">
        <v>150000</v>
      </c>
      <c r="P9" s="38">
        <v>150000</v>
      </c>
      <c r="Q9" s="40">
        <v>155000</v>
      </c>
      <c r="R9" s="12">
        <v>155000</v>
      </c>
      <c r="S9" s="70">
        <v>155000</v>
      </c>
      <c r="T9" s="12">
        <v>155000</v>
      </c>
      <c r="U9" s="332">
        <v>155000</v>
      </c>
    </row>
    <row r="10" spans="1:21" x14ac:dyDescent="0.25">
      <c r="A10" s="34" t="s">
        <v>88</v>
      </c>
      <c r="B10" s="232"/>
      <c r="C10" s="22"/>
      <c r="D10" s="14"/>
      <c r="E10" s="14">
        <v>120000</v>
      </c>
      <c r="F10" s="28">
        <v>125000</v>
      </c>
      <c r="G10" s="35">
        <v>130000</v>
      </c>
      <c r="H10" s="12">
        <v>135000</v>
      </c>
      <c r="I10" s="28">
        <v>140000</v>
      </c>
      <c r="J10" s="12">
        <v>25000</v>
      </c>
      <c r="K10" s="273">
        <v>25000</v>
      </c>
      <c r="L10" s="35">
        <v>25000</v>
      </c>
      <c r="M10" s="40">
        <v>25000</v>
      </c>
      <c r="N10" s="40">
        <v>50000</v>
      </c>
      <c r="O10" s="70">
        <v>50000</v>
      </c>
      <c r="P10" s="38">
        <v>50000</v>
      </c>
      <c r="Q10" s="40">
        <v>50000</v>
      </c>
      <c r="R10" s="12">
        <v>50000</v>
      </c>
      <c r="S10" s="70">
        <v>50000</v>
      </c>
      <c r="T10" s="12">
        <v>50000</v>
      </c>
      <c r="U10" s="332">
        <v>50000</v>
      </c>
    </row>
    <row r="11" spans="1:21" x14ac:dyDescent="0.25">
      <c r="A11" s="34"/>
      <c r="B11" s="232"/>
      <c r="C11" s="22"/>
      <c r="D11" s="14"/>
      <c r="E11" s="14"/>
      <c r="F11" s="28"/>
      <c r="G11" s="35"/>
      <c r="H11" s="12"/>
      <c r="I11" s="28"/>
      <c r="J11" s="12"/>
      <c r="K11" s="273"/>
      <c r="L11" s="35"/>
      <c r="M11" s="40"/>
      <c r="N11" s="40"/>
      <c r="O11" s="70"/>
      <c r="P11" s="38"/>
      <c r="Q11" s="40"/>
      <c r="R11" s="12"/>
      <c r="S11" s="70"/>
      <c r="T11" s="12"/>
      <c r="U11" s="332"/>
    </row>
    <row r="12" spans="1:21" x14ac:dyDescent="0.25">
      <c r="A12" s="34" t="s">
        <v>130</v>
      </c>
      <c r="B12" s="232"/>
      <c r="C12" s="22"/>
      <c r="D12" s="14"/>
      <c r="E12" s="14"/>
      <c r="F12" s="28"/>
      <c r="G12" s="35"/>
      <c r="H12" s="12"/>
      <c r="I12" s="28"/>
      <c r="J12" s="12"/>
      <c r="K12" s="70"/>
      <c r="L12" s="35"/>
      <c r="M12" s="12">
        <v>1000000</v>
      </c>
      <c r="N12" s="12"/>
      <c r="O12" s="70"/>
      <c r="P12" s="38"/>
      <c r="Q12" s="40"/>
      <c r="R12" s="12"/>
      <c r="S12" s="70"/>
      <c r="T12" s="12"/>
      <c r="U12" s="332"/>
    </row>
    <row r="13" spans="1:21" x14ac:dyDescent="0.25">
      <c r="A13" s="34" t="s">
        <v>184</v>
      </c>
      <c r="B13" s="232"/>
      <c r="C13" s="22"/>
      <c r="D13" s="14"/>
      <c r="E13" s="14"/>
      <c r="F13" s="28"/>
      <c r="G13" s="444">
        <v>40000</v>
      </c>
      <c r="H13" s="12"/>
      <c r="I13" s="28"/>
      <c r="J13" s="12"/>
      <c r="K13" s="70"/>
      <c r="L13" s="35"/>
      <c r="M13" s="12"/>
      <c r="N13" s="12"/>
      <c r="O13" s="70"/>
      <c r="P13" s="38"/>
      <c r="Q13" s="40"/>
      <c r="R13" s="12"/>
      <c r="S13" s="70"/>
      <c r="T13" s="12"/>
      <c r="U13" s="332"/>
    </row>
    <row r="14" spans="1:21" ht="16.5" thickBot="1" x14ac:dyDescent="0.3">
      <c r="A14" s="93"/>
      <c r="B14" s="236"/>
      <c r="C14" s="103"/>
      <c r="D14" s="104"/>
      <c r="E14" s="104"/>
      <c r="F14" s="322"/>
      <c r="G14" s="337"/>
      <c r="H14" s="94"/>
      <c r="I14" s="322"/>
      <c r="J14" s="94"/>
      <c r="K14" s="343"/>
      <c r="L14" s="337"/>
      <c r="M14" s="94"/>
      <c r="N14" s="94"/>
      <c r="O14" s="343"/>
      <c r="P14" s="105"/>
      <c r="Q14" s="95"/>
      <c r="R14" s="94"/>
      <c r="S14" s="343"/>
      <c r="T14" s="94"/>
      <c r="U14" s="450"/>
    </row>
    <row r="15" spans="1:21" ht="16.5" thickTop="1" x14ac:dyDescent="0.25">
      <c r="A15" s="90" t="s">
        <v>26</v>
      </c>
      <c r="B15" s="234"/>
      <c r="C15" s="120"/>
      <c r="D15" s="121"/>
      <c r="E15" s="121"/>
      <c r="F15" s="320"/>
      <c r="G15" s="334"/>
      <c r="H15" s="91"/>
      <c r="I15" s="320"/>
      <c r="J15" s="91"/>
      <c r="K15" s="346"/>
      <c r="L15" s="334"/>
      <c r="M15" s="91"/>
      <c r="N15" s="91"/>
      <c r="O15" s="346"/>
      <c r="P15" s="193"/>
      <c r="Q15" s="92"/>
      <c r="R15" s="91"/>
      <c r="S15" s="346"/>
      <c r="T15" s="91"/>
      <c r="U15" s="358"/>
    </row>
    <row r="16" spans="1:21" ht="16.5" thickBot="1" x14ac:dyDescent="0.3">
      <c r="A16" s="96" t="s">
        <v>27</v>
      </c>
      <c r="B16" s="237"/>
      <c r="C16" s="125"/>
      <c r="D16" s="87"/>
      <c r="E16" s="87"/>
      <c r="F16" s="323"/>
      <c r="G16" s="338"/>
      <c r="H16" s="97"/>
      <c r="I16" s="323"/>
      <c r="J16" s="97"/>
      <c r="K16" s="348"/>
      <c r="L16" s="338"/>
      <c r="M16" s="97"/>
      <c r="N16" s="97"/>
      <c r="O16" s="348"/>
      <c r="P16" s="339"/>
      <c r="Q16" s="98"/>
      <c r="R16" s="97"/>
      <c r="S16" s="348"/>
      <c r="T16" s="97"/>
      <c r="U16" s="359"/>
    </row>
    <row r="17" spans="1:21" ht="16.5" thickTop="1" x14ac:dyDescent="0.25">
      <c r="A17" s="466" t="s">
        <v>127</v>
      </c>
      <c r="B17" s="467"/>
      <c r="C17" s="468"/>
      <c r="D17" s="469"/>
      <c r="E17" s="469"/>
      <c r="F17" s="470"/>
      <c r="G17" s="471"/>
      <c r="H17" s="472"/>
      <c r="I17" s="470"/>
      <c r="J17" s="472"/>
      <c r="K17" s="473"/>
      <c r="L17" s="471"/>
      <c r="M17" s="472">
        <v>-1000000</v>
      </c>
      <c r="N17" s="472"/>
      <c r="O17" s="473"/>
      <c r="P17" s="474"/>
      <c r="Q17" s="475"/>
      <c r="R17" s="472"/>
      <c r="S17" s="473"/>
      <c r="T17" s="472"/>
      <c r="U17" s="476"/>
    </row>
    <row r="18" spans="1:21" ht="16.5" thickBot="1" x14ac:dyDescent="0.3">
      <c r="A18" s="477" t="s">
        <v>128</v>
      </c>
      <c r="B18" s="478"/>
      <c r="C18" s="479"/>
      <c r="D18" s="480"/>
      <c r="E18" s="480"/>
      <c r="F18" s="481"/>
      <c r="G18" s="482">
        <v>-40000</v>
      </c>
      <c r="H18" s="483"/>
      <c r="I18" s="481"/>
      <c r="J18" s="483"/>
      <c r="K18" s="484"/>
      <c r="L18" s="482"/>
      <c r="M18" s="483"/>
      <c r="N18" s="483"/>
      <c r="O18" s="484"/>
      <c r="P18" s="485"/>
      <c r="Q18" s="486"/>
      <c r="R18" s="483"/>
      <c r="S18" s="484"/>
      <c r="T18" s="483"/>
      <c r="U18" s="487"/>
    </row>
    <row r="19" spans="1:21" s="2" customFormat="1" ht="16.5" thickTop="1" x14ac:dyDescent="0.25">
      <c r="A19" s="460"/>
      <c r="B19" s="461"/>
      <c r="C19" s="462"/>
      <c r="D19" s="463"/>
      <c r="E19" s="180"/>
      <c r="F19" s="464"/>
      <c r="G19" s="465"/>
      <c r="H19" s="463"/>
      <c r="I19" s="464"/>
      <c r="J19" s="180"/>
      <c r="K19" s="345"/>
      <c r="L19" s="350"/>
      <c r="M19" s="180"/>
      <c r="N19" s="180"/>
      <c r="O19" s="345"/>
      <c r="P19" s="329"/>
      <c r="Q19" s="179"/>
      <c r="R19" s="180"/>
      <c r="S19" s="345"/>
      <c r="T19" s="180"/>
      <c r="U19" s="360"/>
    </row>
    <row r="20" spans="1:21" s="27" customFormat="1" x14ac:dyDescent="0.25">
      <c r="A20" s="35" t="s">
        <v>35</v>
      </c>
      <c r="B20" s="238"/>
      <c r="C20" s="14"/>
      <c r="D20" s="28"/>
      <c r="E20" s="14">
        <f t="shared" ref="E20:U20" si="0">SUM(E3:E19)</f>
        <v>621632</v>
      </c>
      <c r="F20" s="28">
        <f t="shared" si="0"/>
        <v>625073.91</v>
      </c>
      <c r="G20" s="340">
        <f t="shared" si="0"/>
        <v>633284.27</v>
      </c>
      <c r="H20" s="14">
        <f t="shared" si="0"/>
        <v>637558.99</v>
      </c>
      <c r="I20" s="28">
        <f t="shared" si="0"/>
        <v>640749.27</v>
      </c>
      <c r="J20" s="14">
        <f t="shared" si="0"/>
        <v>526896.25</v>
      </c>
      <c r="K20" s="28">
        <f t="shared" si="0"/>
        <v>524842.55000000005</v>
      </c>
      <c r="L20" s="340">
        <f t="shared" si="0"/>
        <v>525090.26</v>
      </c>
      <c r="M20" s="14">
        <f t="shared" si="0"/>
        <v>523137.27</v>
      </c>
      <c r="N20" s="14">
        <f t="shared" si="0"/>
        <v>555272.26</v>
      </c>
      <c r="O20" s="28">
        <f t="shared" si="0"/>
        <v>505000</v>
      </c>
      <c r="P20" s="36">
        <f t="shared" si="0"/>
        <v>510000</v>
      </c>
      <c r="Q20" s="32">
        <f t="shared" si="0"/>
        <v>515000</v>
      </c>
      <c r="R20" s="14">
        <f t="shared" si="0"/>
        <v>520000</v>
      </c>
      <c r="S20" s="28">
        <f t="shared" si="0"/>
        <v>520000</v>
      </c>
      <c r="T20" s="14">
        <f t="shared" si="0"/>
        <v>520000</v>
      </c>
      <c r="U20" s="361">
        <f t="shared" si="0"/>
        <v>520000</v>
      </c>
    </row>
    <row r="21" spans="1:21" x14ac:dyDescent="0.25">
      <c r="A21" s="34" t="s">
        <v>25</v>
      </c>
      <c r="B21" s="232"/>
      <c r="C21" s="22"/>
      <c r="D21" s="22"/>
      <c r="E21" s="14">
        <f t="shared" ref="E21:U21" si="1">-SUM(E3:E6)</f>
        <v>-67632</v>
      </c>
      <c r="F21" s="28">
        <f t="shared" si="1"/>
        <v>-66073.91</v>
      </c>
      <c r="G21" s="340">
        <f t="shared" si="1"/>
        <v>-64284.270000000004</v>
      </c>
      <c r="H21" s="14">
        <f t="shared" si="1"/>
        <v>-62558.99</v>
      </c>
      <c r="I21" s="28">
        <f t="shared" si="1"/>
        <v>-60749.270000000004</v>
      </c>
      <c r="J21" s="14">
        <f t="shared" si="1"/>
        <v>-58896.25</v>
      </c>
      <c r="K21" s="28">
        <f t="shared" si="1"/>
        <v>-56842.55</v>
      </c>
      <c r="L21" s="340">
        <f t="shared" si="1"/>
        <v>-55090.26</v>
      </c>
      <c r="M21" s="14">
        <f t="shared" si="1"/>
        <v>-53137.27</v>
      </c>
      <c r="N21" s="14">
        <f t="shared" si="1"/>
        <v>-50272.26</v>
      </c>
      <c r="O21" s="28">
        <f t="shared" si="1"/>
        <v>0</v>
      </c>
      <c r="P21" s="36">
        <f t="shared" si="1"/>
        <v>0</v>
      </c>
      <c r="Q21" s="32">
        <f t="shared" si="1"/>
        <v>0</v>
      </c>
      <c r="R21" s="14">
        <f t="shared" si="1"/>
        <v>0</v>
      </c>
      <c r="S21" s="28">
        <f t="shared" si="1"/>
        <v>0</v>
      </c>
      <c r="T21" s="14">
        <f t="shared" si="1"/>
        <v>0</v>
      </c>
      <c r="U21" s="361">
        <f t="shared" si="1"/>
        <v>0</v>
      </c>
    </row>
    <row r="22" spans="1:21" x14ac:dyDescent="0.25">
      <c r="A22" s="34" t="s">
        <v>30</v>
      </c>
      <c r="B22" s="232"/>
      <c r="C22" s="22"/>
      <c r="D22" s="22"/>
      <c r="E22" s="14">
        <f t="shared" ref="E22:U22" si="2">-SUM(E8:E19)</f>
        <v>-554000</v>
      </c>
      <c r="F22" s="28">
        <f t="shared" si="2"/>
        <v>-559000</v>
      </c>
      <c r="G22" s="340">
        <f t="shared" si="2"/>
        <v>-569000</v>
      </c>
      <c r="H22" s="14">
        <f t="shared" si="2"/>
        <v>-575000</v>
      </c>
      <c r="I22" s="28">
        <f t="shared" si="2"/>
        <v>-580000</v>
      </c>
      <c r="J22" s="14">
        <f t="shared" si="2"/>
        <v>-468000</v>
      </c>
      <c r="K22" s="28">
        <f t="shared" si="2"/>
        <v>-468000</v>
      </c>
      <c r="L22" s="340">
        <f t="shared" si="2"/>
        <v>-470000</v>
      </c>
      <c r="M22" s="14">
        <f t="shared" si="2"/>
        <v>-470000</v>
      </c>
      <c r="N22" s="14">
        <f t="shared" si="2"/>
        <v>-505000</v>
      </c>
      <c r="O22" s="28">
        <f t="shared" si="2"/>
        <v>-505000</v>
      </c>
      <c r="P22" s="36">
        <f t="shared" si="2"/>
        <v>-510000</v>
      </c>
      <c r="Q22" s="32">
        <f t="shared" si="2"/>
        <v>-515000</v>
      </c>
      <c r="R22" s="14">
        <f t="shared" si="2"/>
        <v>-520000</v>
      </c>
      <c r="S22" s="28">
        <f t="shared" si="2"/>
        <v>-520000</v>
      </c>
      <c r="T22" s="14">
        <f t="shared" si="2"/>
        <v>-520000</v>
      </c>
      <c r="U22" s="361">
        <f t="shared" si="2"/>
        <v>-520000</v>
      </c>
    </row>
    <row r="23" spans="1:21" x14ac:dyDescent="0.25">
      <c r="A23" s="34" t="s">
        <v>29</v>
      </c>
      <c r="B23" s="232"/>
      <c r="C23" s="22"/>
      <c r="D23" s="22"/>
      <c r="E23" s="14">
        <f t="shared" ref="E23:S23" si="3">SUM(E20:E22)</f>
        <v>0</v>
      </c>
      <c r="F23" s="28">
        <f t="shared" si="3"/>
        <v>0</v>
      </c>
      <c r="G23" s="340">
        <f t="shared" si="3"/>
        <v>0</v>
      </c>
      <c r="H23" s="14">
        <f t="shared" si="3"/>
        <v>0</v>
      </c>
      <c r="I23" s="28">
        <f t="shared" si="3"/>
        <v>0</v>
      </c>
      <c r="J23" s="14">
        <f t="shared" si="3"/>
        <v>0</v>
      </c>
      <c r="K23" s="28">
        <f t="shared" si="3"/>
        <v>0</v>
      </c>
      <c r="L23" s="340">
        <f t="shared" si="3"/>
        <v>0</v>
      </c>
      <c r="M23" s="14">
        <f t="shared" si="3"/>
        <v>0</v>
      </c>
      <c r="N23" s="14">
        <f t="shared" si="3"/>
        <v>0</v>
      </c>
      <c r="O23" s="28">
        <f t="shared" si="3"/>
        <v>0</v>
      </c>
      <c r="P23" s="36">
        <f t="shared" si="3"/>
        <v>0</v>
      </c>
      <c r="Q23" s="32">
        <f t="shared" si="3"/>
        <v>0</v>
      </c>
      <c r="R23" s="14">
        <f t="shared" si="3"/>
        <v>0</v>
      </c>
      <c r="S23" s="28">
        <f t="shared" si="3"/>
        <v>0</v>
      </c>
      <c r="T23" s="14">
        <f t="shared" ref="T23:U23" si="4">SUM(T20:T22)</f>
        <v>0</v>
      </c>
      <c r="U23" s="361">
        <f t="shared" si="4"/>
        <v>0</v>
      </c>
    </row>
    <row r="24" spans="1:21" x14ac:dyDescent="0.25">
      <c r="A24" s="34" t="s">
        <v>47</v>
      </c>
      <c r="B24" s="232"/>
      <c r="C24" s="22"/>
      <c r="D24" s="22"/>
      <c r="E24" s="14">
        <v>-37000</v>
      </c>
      <c r="F24" s="28">
        <v>-37000</v>
      </c>
      <c r="G24" s="449">
        <v>-75000</v>
      </c>
      <c r="H24" s="14">
        <v>-75000</v>
      </c>
      <c r="I24" s="340">
        <v>-75000</v>
      </c>
      <c r="J24" s="340">
        <v>-75000</v>
      </c>
      <c r="K24" s="32">
        <v>-75000</v>
      </c>
      <c r="L24" s="340">
        <v>-125000</v>
      </c>
      <c r="M24" s="14">
        <v>-125000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</row>
    <row r="25" spans="1:21" ht="16.5" thickBot="1" x14ac:dyDescent="0.3">
      <c r="A25" s="37" t="s">
        <v>48</v>
      </c>
      <c r="B25" s="232"/>
      <c r="C25" s="22"/>
      <c r="D25" s="22"/>
      <c r="E25" s="14">
        <v>-5000</v>
      </c>
      <c r="F25" s="28">
        <v>-15000</v>
      </c>
      <c r="G25" s="340">
        <v>-11000</v>
      </c>
      <c r="H25" s="14">
        <v>-10000</v>
      </c>
      <c r="I25" s="28">
        <v>-10000</v>
      </c>
      <c r="J25" s="14">
        <v>-10000</v>
      </c>
      <c r="K25" s="28">
        <v>-10000</v>
      </c>
      <c r="L25" s="340">
        <v>-10000</v>
      </c>
      <c r="M25" s="14">
        <v>-10000</v>
      </c>
      <c r="N25" s="14">
        <v>-10000</v>
      </c>
      <c r="O25" s="28">
        <v>-10000</v>
      </c>
      <c r="P25" s="36">
        <v>-10000</v>
      </c>
      <c r="Q25" s="32">
        <v>-20000</v>
      </c>
      <c r="R25" s="14">
        <v>-20000</v>
      </c>
      <c r="S25" s="28">
        <v>-20000</v>
      </c>
      <c r="T25" s="14">
        <v>-20000</v>
      </c>
      <c r="U25" s="361">
        <v>-20000</v>
      </c>
    </row>
    <row r="26" spans="1:21" s="27" customFormat="1" ht="17.25" thickTop="1" thickBot="1" x14ac:dyDescent="0.3">
      <c r="A26" s="109" t="s">
        <v>28</v>
      </c>
      <c r="B26" s="239"/>
      <c r="C26" s="106"/>
      <c r="D26" s="106"/>
      <c r="E26" s="106">
        <f>SUM(E21+E22+E24+E25)</f>
        <v>-663632</v>
      </c>
      <c r="F26" s="106">
        <f t="shared" ref="F26:U26" si="5">SUM(F21+F22+F24+F25)</f>
        <v>-677073.91</v>
      </c>
      <c r="G26" s="106">
        <f t="shared" si="5"/>
        <v>-719284.27</v>
      </c>
      <c r="H26" s="106">
        <f>SUM(H21+H22+H24+H25)</f>
        <v>-722558.99</v>
      </c>
      <c r="I26" s="106">
        <f t="shared" si="5"/>
        <v>-725749.27</v>
      </c>
      <c r="J26" s="106">
        <f t="shared" si="5"/>
        <v>-611896.25</v>
      </c>
      <c r="K26" s="106">
        <f t="shared" si="5"/>
        <v>-609842.55000000005</v>
      </c>
      <c r="L26" s="106">
        <f t="shared" si="5"/>
        <v>-660090.26</v>
      </c>
      <c r="M26" s="106">
        <f t="shared" si="5"/>
        <v>-658137.27</v>
      </c>
      <c r="N26" s="106">
        <f t="shared" si="5"/>
        <v>-565272.26</v>
      </c>
      <c r="O26" s="106">
        <f t="shared" si="5"/>
        <v>-515000</v>
      </c>
      <c r="P26" s="106">
        <f t="shared" si="5"/>
        <v>-520000</v>
      </c>
      <c r="Q26" s="106">
        <f t="shared" si="5"/>
        <v>-535000</v>
      </c>
      <c r="R26" s="106">
        <f t="shared" si="5"/>
        <v>-540000</v>
      </c>
      <c r="S26" s="106">
        <f t="shared" si="5"/>
        <v>-540000</v>
      </c>
      <c r="T26" s="106">
        <f t="shared" si="5"/>
        <v>-540000</v>
      </c>
      <c r="U26" s="106">
        <f t="shared" si="5"/>
        <v>-540000</v>
      </c>
    </row>
    <row r="27" spans="1:21" ht="16.5" thickTop="1" x14ac:dyDescent="0.25">
      <c r="A27" s="93"/>
      <c r="B27" s="236"/>
      <c r="C27" s="103"/>
      <c r="D27" s="103"/>
      <c r="E27" s="104"/>
      <c r="F27" s="322"/>
      <c r="G27" s="342"/>
      <c r="H27" s="94"/>
      <c r="I27" s="343"/>
      <c r="J27" s="104"/>
      <c r="K27" s="343"/>
      <c r="L27" s="337"/>
      <c r="M27" s="94"/>
      <c r="N27" s="94"/>
      <c r="O27" s="343"/>
      <c r="P27" s="105"/>
      <c r="Q27" s="95"/>
      <c r="R27" s="94"/>
      <c r="S27" s="354"/>
      <c r="T27" s="122"/>
      <c r="U27" s="363"/>
    </row>
    <row r="28" spans="1:21" s="27" customFormat="1" x14ac:dyDescent="0.25">
      <c r="A28" s="488" t="s">
        <v>134</v>
      </c>
      <c r="B28" s="489"/>
      <c r="C28" s="490"/>
      <c r="D28" s="491">
        <v>344926</v>
      </c>
      <c r="E28" s="490">
        <f t="shared" ref="E28:U28" si="6">SUM(D28+E17-E24)</f>
        <v>381926</v>
      </c>
      <c r="F28" s="491">
        <f t="shared" si="6"/>
        <v>418926</v>
      </c>
      <c r="G28" s="492">
        <f t="shared" si="6"/>
        <v>493926</v>
      </c>
      <c r="H28" s="490">
        <f t="shared" si="6"/>
        <v>568926</v>
      </c>
      <c r="I28" s="491">
        <f t="shared" si="6"/>
        <v>643926</v>
      </c>
      <c r="J28" s="490">
        <f t="shared" si="6"/>
        <v>718926</v>
      </c>
      <c r="K28" s="491">
        <f t="shared" si="6"/>
        <v>793926</v>
      </c>
      <c r="L28" s="492">
        <f t="shared" si="6"/>
        <v>918926</v>
      </c>
      <c r="M28" s="490">
        <f t="shared" si="6"/>
        <v>43926</v>
      </c>
      <c r="N28" s="490">
        <f t="shared" si="6"/>
        <v>43926</v>
      </c>
      <c r="O28" s="491">
        <f t="shared" si="6"/>
        <v>43926</v>
      </c>
      <c r="P28" s="493">
        <f t="shared" si="6"/>
        <v>43926</v>
      </c>
      <c r="Q28" s="494">
        <f t="shared" si="6"/>
        <v>43926</v>
      </c>
      <c r="R28" s="490">
        <f t="shared" si="6"/>
        <v>43926</v>
      </c>
      <c r="S28" s="491">
        <f t="shared" si="6"/>
        <v>43926</v>
      </c>
      <c r="T28" s="490">
        <f t="shared" si="6"/>
        <v>43926</v>
      </c>
      <c r="U28" s="495">
        <f t="shared" si="6"/>
        <v>43926</v>
      </c>
    </row>
    <row r="29" spans="1:21" s="27" customFormat="1" ht="16.5" thickBot="1" x14ac:dyDescent="0.3">
      <c r="A29" s="496" t="s">
        <v>135</v>
      </c>
      <c r="B29" s="489"/>
      <c r="C29" s="490"/>
      <c r="D29" s="491">
        <v>9016</v>
      </c>
      <c r="E29" s="490">
        <f>SUM(D29+E18-E25)</f>
        <v>14016</v>
      </c>
      <c r="F29" s="491">
        <f t="shared" ref="E29:U29" si="7">SUM(E29+F18-F25)</f>
        <v>29016</v>
      </c>
      <c r="G29" s="492">
        <f t="shared" si="7"/>
        <v>16</v>
      </c>
      <c r="H29" s="490">
        <f t="shared" si="7"/>
        <v>10016</v>
      </c>
      <c r="I29" s="491">
        <f t="shared" si="7"/>
        <v>20016</v>
      </c>
      <c r="J29" s="490">
        <f t="shared" si="7"/>
        <v>30016</v>
      </c>
      <c r="K29" s="491">
        <f t="shared" si="7"/>
        <v>40016</v>
      </c>
      <c r="L29" s="492">
        <f t="shared" si="7"/>
        <v>50016</v>
      </c>
      <c r="M29" s="490">
        <f t="shared" si="7"/>
        <v>60016</v>
      </c>
      <c r="N29" s="490">
        <f t="shared" si="7"/>
        <v>70016</v>
      </c>
      <c r="O29" s="491">
        <f t="shared" si="7"/>
        <v>80016</v>
      </c>
      <c r="P29" s="493">
        <f t="shared" si="7"/>
        <v>90016</v>
      </c>
      <c r="Q29" s="494">
        <f t="shared" si="7"/>
        <v>110016</v>
      </c>
      <c r="R29" s="490">
        <f t="shared" si="7"/>
        <v>130016</v>
      </c>
      <c r="S29" s="491">
        <f t="shared" si="7"/>
        <v>150016</v>
      </c>
      <c r="T29" s="490">
        <f t="shared" si="7"/>
        <v>170016</v>
      </c>
      <c r="U29" s="495">
        <f t="shared" si="7"/>
        <v>190016</v>
      </c>
    </row>
    <row r="30" spans="1:21" s="30" customFormat="1" ht="17.25" thickTop="1" thickBot="1" x14ac:dyDescent="0.3">
      <c r="A30" s="110" t="s">
        <v>34</v>
      </c>
      <c r="B30" s="240"/>
      <c r="C30" s="111"/>
      <c r="D30" s="106">
        <f t="shared" ref="D30:U30" si="8">SUM(D28:D29)</f>
        <v>353942</v>
      </c>
      <c r="E30" s="106">
        <f t="shared" si="8"/>
        <v>395942</v>
      </c>
      <c r="F30" s="325">
        <f t="shared" si="8"/>
        <v>447942</v>
      </c>
      <c r="G30" s="341">
        <f t="shared" si="8"/>
        <v>493942</v>
      </c>
      <c r="H30" s="106">
        <f t="shared" si="8"/>
        <v>578942</v>
      </c>
      <c r="I30" s="112">
        <f t="shared" si="8"/>
        <v>663942</v>
      </c>
      <c r="J30" s="107">
        <f t="shared" si="8"/>
        <v>748942</v>
      </c>
      <c r="K30" s="325">
        <f t="shared" si="8"/>
        <v>833942</v>
      </c>
      <c r="L30" s="341">
        <f t="shared" si="8"/>
        <v>968942</v>
      </c>
      <c r="M30" s="106">
        <f t="shared" si="8"/>
        <v>103942</v>
      </c>
      <c r="N30" s="106">
        <f t="shared" si="8"/>
        <v>113942</v>
      </c>
      <c r="O30" s="325">
        <f t="shared" si="8"/>
        <v>123942</v>
      </c>
      <c r="P30" s="112">
        <f t="shared" si="8"/>
        <v>133942</v>
      </c>
      <c r="Q30" s="107">
        <f t="shared" si="8"/>
        <v>153942</v>
      </c>
      <c r="R30" s="106">
        <f t="shared" si="8"/>
        <v>173942</v>
      </c>
      <c r="S30" s="325">
        <f t="shared" si="8"/>
        <v>193942</v>
      </c>
      <c r="T30" s="106">
        <f t="shared" si="8"/>
        <v>213942</v>
      </c>
      <c r="U30" s="362">
        <f t="shared" si="8"/>
        <v>233942</v>
      </c>
    </row>
    <row r="31" spans="1:21" ht="16.5" thickTop="1" x14ac:dyDescent="0.25">
      <c r="A31" s="2"/>
      <c r="B31" s="241"/>
    </row>
    <row r="32" spans="1:21" x14ac:dyDescent="0.25">
      <c r="A32" s="2"/>
      <c r="B32" s="241"/>
    </row>
    <row r="33" spans="1:6" x14ac:dyDescent="0.25">
      <c r="A33" s="2"/>
      <c r="B33" s="241"/>
      <c r="F33" s="23" t="s">
        <v>182</v>
      </c>
    </row>
    <row r="34" spans="1:6" x14ac:dyDescent="0.25">
      <c r="A34" s="2"/>
      <c r="B34" s="241"/>
      <c r="F34" s="23" t="s">
        <v>183</v>
      </c>
    </row>
    <row r="35" spans="1:6" x14ac:dyDescent="0.25">
      <c r="A35" s="2"/>
      <c r="B35" s="241"/>
    </row>
    <row r="36" spans="1:6" x14ac:dyDescent="0.25">
      <c r="A36" s="2"/>
      <c r="B36" s="241"/>
    </row>
    <row r="37" spans="1:6" x14ac:dyDescent="0.25">
      <c r="A37" s="2"/>
      <c r="B37" s="241"/>
    </row>
    <row r="38" spans="1:6" x14ac:dyDescent="0.25">
      <c r="A38" s="2"/>
      <c r="B38" s="241"/>
    </row>
    <row r="39" spans="1:6" x14ac:dyDescent="0.25">
      <c r="A39" s="2"/>
      <c r="B39" s="241"/>
    </row>
    <row r="40" spans="1:6" x14ac:dyDescent="0.25">
      <c r="A40" s="2"/>
      <c r="B40" s="241"/>
    </row>
    <row r="41" spans="1:6" x14ac:dyDescent="0.25">
      <c r="A41" s="2"/>
      <c r="B41" s="241"/>
    </row>
    <row r="42" spans="1:6" x14ac:dyDescent="0.25">
      <c r="A42" s="2"/>
      <c r="B42" s="241"/>
    </row>
  </sheetData>
  <printOptions horizontalCentered="1"/>
  <pageMargins left="0.2" right="0.2" top="0.25" bottom="0.25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6169-EEBE-4CCE-BAA7-D58B13CECEF1}">
  <dimension ref="A1:U37"/>
  <sheetViews>
    <sheetView workbookViewId="0">
      <selection activeCell="D29" sqref="D29"/>
    </sheetView>
  </sheetViews>
  <sheetFormatPr defaultRowHeight="15.75" x14ac:dyDescent="0.25"/>
  <cols>
    <col min="1" max="1" width="45" style="23" customWidth="1"/>
    <col min="2" max="2" width="15.5703125" style="242" customWidth="1"/>
    <col min="3" max="3" width="11.42578125" style="23" customWidth="1"/>
    <col min="4" max="4" width="14.28515625" style="23" customWidth="1"/>
    <col min="5" max="8" width="11.7109375" style="23" customWidth="1"/>
    <col min="9" max="9" width="16.42578125" style="23" customWidth="1"/>
    <col min="10" max="10" width="14.5703125" style="23" customWidth="1"/>
    <col min="11" max="11" width="13.85546875" style="23" customWidth="1"/>
    <col min="12" max="13" width="12.140625" style="23" bestFit="1" customWidth="1"/>
    <col min="14" max="14" width="13.85546875" style="23" customWidth="1"/>
    <col min="15" max="15" width="13.42578125" style="23" customWidth="1"/>
    <col min="16" max="16" width="12.85546875" style="23" customWidth="1"/>
    <col min="17" max="17" width="13.85546875" style="23" customWidth="1"/>
    <col min="18" max="18" width="14.85546875" style="23" customWidth="1"/>
    <col min="19" max="21" width="12" style="27" customWidth="1"/>
    <col min="22" max="241" width="9.140625" style="23"/>
    <col min="242" max="242" width="23.140625" style="23" customWidth="1"/>
    <col min="243" max="244" width="9.140625" style="23"/>
    <col min="245" max="245" width="13" style="23" customWidth="1"/>
    <col min="246" max="246" width="29.28515625" style="23" customWidth="1"/>
    <col min="247" max="249" width="9.140625" style="23"/>
    <col min="250" max="250" width="14.7109375" style="23" customWidth="1"/>
    <col min="251" max="251" width="13.42578125" style="23" customWidth="1"/>
    <col min="252" max="252" width="12.7109375" style="23" customWidth="1"/>
    <col min="253" max="253" width="14.140625" style="23" customWidth="1"/>
    <col min="254" max="254" width="9.140625" style="23"/>
    <col min="255" max="256" width="10.140625" style="23" bestFit="1" customWidth="1"/>
    <col min="257" max="258" width="9.28515625" style="23" bestFit="1" customWidth="1"/>
    <col min="259" max="265" width="10.140625" style="23" bestFit="1" customWidth="1"/>
    <col min="266" max="266" width="9.28515625" style="23" bestFit="1" customWidth="1"/>
    <col min="267" max="268" width="10.140625" style="23" bestFit="1" customWidth="1"/>
    <col min="269" max="271" width="9.28515625" style="23" bestFit="1" customWidth="1"/>
    <col min="272" max="274" width="10.140625" style="23" bestFit="1" customWidth="1"/>
    <col min="275" max="275" width="14.140625" style="23" customWidth="1"/>
    <col min="276" max="497" width="9.140625" style="23"/>
    <col min="498" max="498" width="23.140625" style="23" customWidth="1"/>
    <col min="499" max="500" width="9.140625" style="23"/>
    <col min="501" max="501" width="13" style="23" customWidth="1"/>
    <col min="502" max="502" width="29.28515625" style="23" customWidth="1"/>
    <col min="503" max="505" width="9.140625" style="23"/>
    <col min="506" max="506" width="14.7109375" style="23" customWidth="1"/>
    <col min="507" max="507" width="13.42578125" style="23" customWidth="1"/>
    <col min="508" max="508" width="12.7109375" style="23" customWidth="1"/>
    <col min="509" max="509" width="14.140625" style="23" customWidth="1"/>
    <col min="510" max="510" width="9.140625" style="23"/>
    <col min="511" max="512" width="10.140625" style="23" bestFit="1" customWidth="1"/>
    <col min="513" max="514" width="9.28515625" style="23" bestFit="1" customWidth="1"/>
    <col min="515" max="521" width="10.140625" style="23" bestFit="1" customWidth="1"/>
    <col min="522" max="522" width="9.28515625" style="23" bestFit="1" customWidth="1"/>
    <col min="523" max="524" width="10.140625" style="23" bestFit="1" customWidth="1"/>
    <col min="525" max="527" width="9.28515625" style="23" bestFit="1" customWidth="1"/>
    <col min="528" max="530" width="10.140625" style="23" bestFit="1" customWidth="1"/>
    <col min="531" max="531" width="14.140625" style="23" customWidth="1"/>
    <col min="532" max="753" width="9.140625" style="23"/>
    <col min="754" max="754" width="23.140625" style="23" customWidth="1"/>
    <col min="755" max="756" width="9.140625" style="23"/>
    <col min="757" max="757" width="13" style="23" customWidth="1"/>
    <col min="758" max="758" width="29.28515625" style="23" customWidth="1"/>
    <col min="759" max="761" width="9.140625" style="23"/>
    <col min="762" max="762" width="14.7109375" style="23" customWidth="1"/>
    <col min="763" max="763" width="13.42578125" style="23" customWidth="1"/>
    <col min="764" max="764" width="12.7109375" style="23" customWidth="1"/>
    <col min="765" max="765" width="14.140625" style="23" customWidth="1"/>
    <col min="766" max="766" width="9.140625" style="23"/>
    <col min="767" max="768" width="10.140625" style="23" bestFit="1" customWidth="1"/>
    <col min="769" max="770" width="9.28515625" style="23" bestFit="1" customWidth="1"/>
    <col min="771" max="777" width="10.140625" style="23" bestFit="1" customWidth="1"/>
    <col min="778" max="778" width="9.28515625" style="23" bestFit="1" customWidth="1"/>
    <col min="779" max="780" width="10.140625" style="23" bestFit="1" customWidth="1"/>
    <col min="781" max="783" width="9.28515625" style="23" bestFit="1" customWidth="1"/>
    <col min="784" max="786" width="10.140625" style="23" bestFit="1" customWidth="1"/>
    <col min="787" max="787" width="14.140625" style="23" customWidth="1"/>
    <col min="788" max="1009" width="9.140625" style="23"/>
    <col min="1010" max="1010" width="23.140625" style="23" customWidth="1"/>
    <col min="1011" max="1012" width="9.140625" style="23"/>
    <col min="1013" max="1013" width="13" style="23" customWidth="1"/>
    <col min="1014" max="1014" width="29.28515625" style="23" customWidth="1"/>
    <col min="1015" max="1017" width="9.140625" style="23"/>
    <col min="1018" max="1018" width="14.7109375" style="23" customWidth="1"/>
    <col min="1019" max="1019" width="13.42578125" style="23" customWidth="1"/>
    <col min="1020" max="1020" width="12.7109375" style="23" customWidth="1"/>
    <col min="1021" max="1021" width="14.140625" style="23" customWidth="1"/>
    <col min="1022" max="1022" width="9.140625" style="23"/>
    <col min="1023" max="1024" width="10.140625" style="23" bestFit="1" customWidth="1"/>
    <col min="1025" max="1026" width="9.28515625" style="23" bestFit="1" customWidth="1"/>
    <col min="1027" max="1033" width="10.140625" style="23" bestFit="1" customWidth="1"/>
    <col min="1034" max="1034" width="9.28515625" style="23" bestFit="1" customWidth="1"/>
    <col min="1035" max="1036" width="10.140625" style="23" bestFit="1" customWidth="1"/>
    <col min="1037" max="1039" width="9.28515625" style="23" bestFit="1" customWidth="1"/>
    <col min="1040" max="1042" width="10.140625" style="23" bestFit="1" customWidth="1"/>
    <col min="1043" max="1043" width="14.140625" style="23" customWidth="1"/>
    <col min="1044" max="1265" width="9.140625" style="23"/>
    <col min="1266" max="1266" width="23.140625" style="23" customWidth="1"/>
    <col min="1267" max="1268" width="9.140625" style="23"/>
    <col min="1269" max="1269" width="13" style="23" customWidth="1"/>
    <col min="1270" max="1270" width="29.28515625" style="23" customWidth="1"/>
    <col min="1271" max="1273" width="9.140625" style="23"/>
    <col min="1274" max="1274" width="14.7109375" style="23" customWidth="1"/>
    <col min="1275" max="1275" width="13.42578125" style="23" customWidth="1"/>
    <col min="1276" max="1276" width="12.7109375" style="23" customWidth="1"/>
    <col min="1277" max="1277" width="14.140625" style="23" customWidth="1"/>
    <col min="1278" max="1278" width="9.140625" style="23"/>
    <col min="1279" max="1280" width="10.140625" style="23" bestFit="1" customWidth="1"/>
    <col min="1281" max="1282" width="9.28515625" style="23" bestFit="1" customWidth="1"/>
    <col min="1283" max="1289" width="10.140625" style="23" bestFit="1" customWidth="1"/>
    <col min="1290" max="1290" width="9.28515625" style="23" bestFit="1" customWidth="1"/>
    <col min="1291" max="1292" width="10.140625" style="23" bestFit="1" customWidth="1"/>
    <col min="1293" max="1295" width="9.28515625" style="23" bestFit="1" customWidth="1"/>
    <col min="1296" max="1298" width="10.140625" style="23" bestFit="1" customWidth="1"/>
    <col min="1299" max="1299" width="14.140625" style="23" customWidth="1"/>
    <col min="1300" max="1521" width="9.140625" style="23"/>
    <col min="1522" max="1522" width="23.140625" style="23" customWidth="1"/>
    <col min="1523" max="1524" width="9.140625" style="23"/>
    <col min="1525" max="1525" width="13" style="23" customWidth="1"/>
    <col min="1526" max="1526" width="29.28515625" style="23" customWidth="1"/>
    <col min="1527" max="1529" width="9.140625" style="23"/>
    <col min="1530" max="1530" width="14.7109375" style="23" customWidth="1"/>
    <col min="1531" max="1531" width="13.42578125" style="23" customWidth="1"/>
    <col min="1532" max="1532" width="12.7109375" style="23" customWidth="1"/>
    <col min="1533" max="1533" width="14.140625" style="23" customWidth="1"/>
    <col min="1534" max="1534" width="9.140625" style="23"/>
    <col min="1535" max="1536" width="10.140625" style="23" bestFit="1" customWidth="1"/>
    <col min="1537" max="1538" width="9.28515625" style="23" bestFit="1" customWidth="1"/>
    <col min="1539" max="1545" width="10.140625" style="23" bestFit="1" customWidth="1"/>
    <col min="1546" max="1546" width="9.28515625" style="23" bestFit="1" customWidth="1"/>
    <col min="1547" max="1548" width="10.140625" style="23" bestFit="1" customWidth="1"/>
    <col min="1549" max="1551" width="9.28515625" style="23" bestFit="1" customWidth="1"/>
    <col min="1552" max="1554" width="10.140625" style="23" bestFit="1" customWidth="1"/>
    <col min="1555" max="1555" width="14.140625" style="23" customWidth="1"/>
    <col min="1556" max="1777" width="9.140625" style="23"/>
    <col min="1778" max="1778" width="23.140625" style="23" customWidth="1"/>
    <col min="1779" max="1780" width="9.140625" style="23"/>
    <col min="1781" max="1781" width="13" style="23" customWidth="1"/>
    <col min="1782" max="1782" width="29.28515625" style="23" customWidth="1"/>
    <col min="1783" max="1785" width="9.140625" style="23"/>
    <col min="1786" max="1786" width="14.7109375" style="23" customWidth="1"/>
    <col min="1787" max="1787" width="13.42578125" style="23" customWidth="1"/>
    <col min="1788" max="1788" width="12.7109375" style="23" customWidth="1"/>
    <col min="1789" max="1789" width="14.140625" style="23" customWidth="1"/>
    <col min="1790" max="1790" width="9.140625" style="23"/>
    <col min="1791" max="1792" width="10.140625" style="23" bestFit="1" customWidth="1"/>
    <col min="1793" max="1794" width="9.28515625" style="23" bestFit="1" customWidth="1"/>
    <col min="1795" max="1801" width="10.140625" style="23" bestFit="1" customWidth="1"/>
    <col min="1802" max="1802" width="9.28515625" style="23" bestFit="1" customWidth="1"/>
    <col min="1803" max="1804" width="10.140625" style="23" bestFit="1" customWidth="1"/>
    <col min="1805" max="1807" width="9.28515625" style="23" bestFit="1" customWidth="1"/>
    <col min="1808" max="1810" width="10.140625" style="23" bestFit="1" customWidth="1"/>
    <col min="1811" max="1811" width="14.140625" style="23" customWidth="1"/>
    <col min="1812" max="2033" width="9.140625" style="23"/>
    <col min="2034" max="2034" width="23.140625" style="23" customWidth="1"/>
    <col min="2035" max="2036" width="9.140625" style="23"/>
    <col min="2037" max="2037" width="13" style="23" customWidth="1"/>
    <col min="2038" max="2038" width="29.28515625" style="23" customWidth="1"/>
    <col min="2039" max="2041" width="9.140625" style="23"/>
    <col min="2042" max="2042" width="14.7109375" style="23" customWidth="1"/>
    <col min="2043" max="2043" width="13.42578125" style="23" customWidth="1"/>
    <col min="2044" max="2044" width="12.7109375" style="23" customWidth="1"/>
    <col min="2045" max="2045" width="14.140625" style="23" customWidth="1"/>
    <col min="2046" max="2046" width="9.140625" style="23"/>
    <col min="2047" max="2048" width="10.140625" style="23" bestFit="1" customWidth="1"/>
    <col min="2049" max="2050" width="9.28515625" style="23" bestFit="1" customWidth="1"/>
    <col min="2051" max="2057" width="10.140625" style="23" bestFit="1" customWidth="1"/>
    <col min="2058" max="2058" width="9.28515625" style="23" bestFit="1" customWidth="1"/>
    <col min="2059" max="2060" width="10.140625" style="23" bestFit="1" customWidth="1"/>
    <col min="2061" max="2063" width="9.28515625" style="23" bestFit="1" customWidth="1"/>
    <col min="2064" max="2066" width="10.140625" style="23" bestFit="1" customWidth="1"/>
    <col min="2067" max="2067" width="14.140625" style="23" customWidth="1"/>
    <col min="2068" max="2289" width="9.140625" style="23"/>
    <col min="2290" max="2290" width="23.140625" style="23" customWidth="1"/>
    <col min="2291" max="2292" width="9.140625" style="23"/>
    <col min="2293" max="2293" width="13" style="23" customWidth="1"/>
    <col min="2294" max="2294" width="29.28515625" style="23" customWidth="1"/>
    <col min="2295" max="2297" width="9.140625" style="23"/>
    <col min="2298" max="2298" width="14.7109375" style="23" customWidth="1"/>
    <col min="2299" max="2299" width="13.42578125" style="23" customWidth="1"/>
    <col min="2300" max="2300" width="12.7109375" style="23" customWidth="1"/>
    <col min="2301" max="2301" width="14.140625" style="23" customWidth="1"/>
    <col min="2302" max="2302" width="9.140625" style="23"/>
    <col min="2303" max="2304" width="10.140625" style="23" bestFit="1" customWidth="1"/>
    <col min="2305" max="2306" width="9.28515625" style="23" bestFit="1" customWidth="1"/>
    <col min="2307" max="2313" width="10.140625" style="23" bestFit="1" customWidth="1"/>
    <col min="2314" max="2314" width="9.28515625" style="23" bestFit="1" customWidth="1"/>
    <col min="2315" max="2316" width="10.140625" style="23" bestFit="1" customWidth="1"/>
    <col min="2317" max="2319" width="9.28515625" style="23" bestFit="1" customWidth="1"/>
    <col min="2320" max="2322" width="10.140625" style="23" bestFit="1" customWidth="1"/>
    <col min="2323" max="2323" width="14.140625" style="23" customWidth="1"/>
    <col min="2324" max="2545" width="9.140625" style="23"/>
    <col min="2546" max="2546" width="23.140625" style="23" customWidth="1"/>
    <col min="2547" max="2548" width="9.140625" style="23"/>
    <col min="2549" max="2549" width="13" style="23" customWidth="1"/>
    <col min="2550" max="2550" width="29.28515625" style="23" customWidth="1"/>
    <col min="2551" max="2553" width="9.140625" style="23"/>
    <col min="2554" max="2554" width="14.7109375" style="23" customWidth="1"/>
    <col min="2555" max="2555" width="13.42578125" style="23" customWidth="1"/>
    <col min="2556" max="2556" width="12.7109375" style="23" customWidth="1"/>
    <col min="2557" max="2557" width="14.140625" style="23" customWidth="1"/>
    <col min="2558" max="2558" width="9.140625" style="23"/>
    <col min="2559" max="2560" width="10.140625" style="23" bestFit="1" customWidth="1"/>
    <col min="2561" max="2562" width="9.28515625" style="23" bestFit="1" customWidth="1"/>
    <col min="2563" max="2569" width="10.140625" style="23" bestFit="1" customWidth="1"/>
    <col min="2570" max="2570" width="9.28515625" style="23" bestFit="1" customWidth="1"/>
    <col min="2571" max="2572" width="10.140625" style="23" bestFit="1" customWidth="1"/>
    <col min="2573" max="2575" width="9.28515625" style="23" bestFit="1" customWidth="1"/>
    <col min="2576" max="2578" width="10.140625" style="23" bestFit="1" customWidth="1"/>
    <col min="2579" max="2579" width="14.140625" style="23" customWidth="1"/>
    <col min="2580" max="2801" width="9.140625" style="23"/>
    <col min="2802" max="2802" width="23.140625" style="23" customWidth="1"/>
    <col min="2803" max="2804" width="9.140625" style="23"/>
    <col min="2805" max="2805" width="13" style="23" customWidth="1"/>
    <col min="2806" max="2806" width="29.28515625" style="23" customWidth="1"/>
    <col min="2807" max="2809" width="9.140625" style="23"/>
    <col min="2810" max="2810" width="14.7109375" style="23" customWidth="1"/>
    <col min="2811" max="2811" width="13.42578125" style="23" customWidth="1"/>
    <col min="2812" max="2812" width="12.7109375" style="23" customWidth="1"/>
    <col min="2813" max="2813" width="14.140625" style="23" customWidth="1"/>
    <col min="2814" max="2814" width="9.140625" style="23"/>
    <col min="2815" max="2816" width="10.140625" style="23" bestFit="1" customWidth="1"/>
    <col min="2817" max="2818" width="9.28515625" style="23" bestFit="1" customWidth="1"/>
    <col min="2819" max="2825" width="10.140625" style="23" bestFit="1" customWidth="1"/>
    <col min="2826" max="2826" width="9.28515625" style="23" bestFit="1" customWidth="1"/>
    <col min="2827" max="2828" width="10.140625" style="23" bestFit="1" customWidth="1"/>
    <col min="2829" max="2831" width="9.28515625" style="23" bestFit="1" customWidth="1"/>
    <col min="2832" max="2834" width="10.140625" style="23" bestFit="1" customWidth="1"/>
    <col min="2835" max="2835" width="14.140625" style="23" customWidth="1"/>
    <col min="2836" max="3057" width="9.140625" style="23"/>
    <col min="3058" max="3058" width="23.140625" style="23" customWidth="1"/>
    <col min="3059" max="3060" width="9.140625" style="23"/>
    <col min="3061" max="3061" width="13" style="23" customWidth="1"/>
    <col min="3062" max="3062" width="29.28515625" style="23" customWidth="1"/>
    <col min="3063" max="3065" width="9.140625" style="23"/>
    <col min="3066" max="3066" width="14.7109375" style="23" customWidth="1"/>
    <col min="3067" max="3067" width="13.42578125" style="23" customWidth="1"/>
    <col min="3068" max="3068" width="12.7109375" style="23" customWidth="1"/>
    <col min="3069" max="3069" width="14.140625" style="23" customWidth="1"/>
    <col min="3070" max="3070" width="9.140625" style="23"/>
    <col min="3071" max="3072" width="10.140625" style="23" bestFit="1" customWidth="1"/>
    <col min="3073" max="3074" width="9.28515625" style="23" bestFit="1" customWidth="1"/>
    <col min="3075" max="3081" width="10.140625" style="23" bestFit="1" customWidth="1"/>
    <col min="3082" max="3082" width="9.28515625" style="23" bestFit="1" customWidth="1"/>
    <col min="3083" max="3084" width="10.140625" style="23" bestFit="1" customWidth="1"/>
    <col min="3085" max="3087" width="9.28515625" style="23" bestFit="1" customWidth="1"/>
    <col min="3088" max="3090" width="10.140625" style="23" bestFit="1" customWidth="1"/>
    <col min="3091" max="3091" width="14.140625" style="23" customWidth="1"/>
    <col min="3092" max="3313" width="9.140625" style="23"/>
    <col min="3314" max="3314" width="23.140625" style="23" customWidth="1"/>
    <col min="3315" max="3316" width="9.140625" style="23"/>
    <col min="3317" max="3317" width="13" style="23" customWidth="1"/>
    <col min="3318" max="3318" width="29.28515625" style="23" customWidth="1"/>
    <col min="3319" max="3321" width="9.140625" style="23"/>
    <col min="3322" max="3322" width="14.7109375" style="23" customWidth="1"/>
    <col min="3323" max="3323" width="13.42578125" style="23" customWidth="1"/>
    <col min="3324" max="3324" width="12.7109375" style="23" customWidth="1"/>
    <col min="3325" max="3325" width="14.140625" style="23" customWidth="1"/>
    <col min="3326" max="3326" width="9.140625" style="23"/>
    <col min="3327" max="3328" width="10.140625" style="23" bestFit="1" customWidth="1"/>
    <col min="3329" max="3330" width="9.28515625" style="23" bestFit="1" customWidth="1"/>
    <col min="3331" max="3337" width="10.140625" style="23" bestFit="1" customWidth="1"/>
    <col min="3338" max="3338" width="9.28515625" style="23" bestFit="1" customWidth="1"/>
    <col min="3339" max="3340" width="10.140625" style="23" bestFit="1" customWidth="1"/>
    <col min="3341" max="3343" width="9.28515625" style="23" bestFit="1" customWidth="1"/>
    <col min="3344" max="3346" width="10.140625" style="23" bestFit="1" customWidth="1"/>
    <col min="3347" max="3347" width="14.140625" style="23" customWidth="1"/>
    <col min="3348" max="3569" width="9.140625" style="23"/>
    <col min="3570" max="3570" width="23.140625" style="23" customWidth="1"/>
    <col min="3571" max="3572" width="9.140625" style="23"/>
    <col min="3573" max="3573" width="13" style="23" customWidth="1"/>
    <col min="3574" max="3574" width="29.28515625" style="23" customWidth="1"/>
    <col min="3575" max="3577" width="9.140625" style="23"/>
    <col min="3578" max="3578" width="14.7109375" style="23" customWidth="1"/>
    <col min="3579" max="3579" width="13.42578125" style="23" customWidth="1"/>
    <col min="3580" max="3580" width="12.7109375" style="23" customWidth="1"/>
    <col min="3581" max="3581" width="14.140625" style="23" customWidth="1"/>
    <col min="3582" max="3582" width="9.140625" style="23"/>
    <col min="3583" max="3584" width="10.140625" style="23" bestFit="1" customWidth="1"/>
    <col min="3585" max="3586" width="9.28515625" style="23" bestFit="1" customWidth="1"/>
    <col min="3587" max="3593" width="10.140625" style="23" bestFit="1" customWidth="1"/>
    <col min="3594" max="3594" width="9.28515625" style="23" bestFit="1" customWidth="1"/>
    <col min="3595" max="3596" width="10.140625" style="23" bestFit="1" customWidth="1"/>
    <col min="3597" max="3599" width="9.28515625" style="23" bestFit="1" customWidth="1"/>
    <col min="3600" max="3602" width="10.140625" style="23" bestFit="1" customWidth="1"/>
    <col min="3603" max="3603" width="14.140625" style="23" customWidth="1"/>
    <col min="3604" max="3825" width="9.140625" style="23"/>
    <col min="3826" max="3826" width="23.140625" style="23" customWidth="1"/>
    <col min="3827" max="3828" width="9.140625" style="23"/>
    <col min="3829" max="3829" width="13" style="23" customWidth="1"/>
    <col min="3830" max="3830" width="29.28515625" style="23" customWidth="1"/>
    <col min="3831" max="3833" width="9.140625" style="23"/>
    <col min="3834" max="3834" width="14.7109375" style="23" customWidth="1"/>
    <col min="3835" max="3835" width="13.42578125" style="23" customWidth="1"/>
    <col min="3836" max="3836" width="12.7109375" style="23" customWidth="1"/>
    <col min="3837" max="3837" width="14.140625" style="23" customWidth="1"/>
    <col min="3838" max="3838" width="9.140625" style="23"/>
    <col min="3839" max="3840" width="10.140625" style="23" bestFit="1" customWidth="1"/>
    <col min="3841" max="3842" width="9.28515625" style="23" bestFit="1" customWidth="1"/>
    <col min="3843" max="3849" width="10.140625" style="23" bestFit="1" customWidth="1"/>
    <col min="3850" max="3850" width="9.28515625" style="23" bestFit="1" customWidth="1"/>
    <col min="3851" max="3852" width="10.140625" style="23" bestFit="1" customWidth="1"/>
    <col min="3853" max="3855" width="9.28515625" style="23" bestFit="1" customWidth="1"/>
    <col min="3856" max="3858" width="10.140625" style="23" bestFit="1" customWidth="1"/>
    <col min="3859" max="3859" width="14.140625" style="23" customWidth="1"/>
    <col min="3860" max="4081" width="9.140625" style="23"/>
    <col min="4082" max="4082" width="23.140625" style="23" customWidth="1"/>
    <col min="4083" max="4084" width="9.140625" style="23"/>
    <col min="4085" max="4085" width="13" style="23" customWidth="1"/>
    <col min="4086" max="4086" width="29.28515625" style="23" customWidth="1"/>
    <col min="4087" max="4089" width="9.140625" style="23"/>
    <col min="4090" max="4090" width="14.7109375" style="23" customWidth="1"/>
    <col min="4091" max="4091" width="13.42578125" style="23" customWidth="1"/>
    <col min="4092" max="4092" width="12.7109375" style="23" customWidth="1"/>
    <col min="4093" max="4093" width="14.140625" style="23" customWidth="1"/>
    <col min="4094" max="4094" width="9.140625" style="23"/>
    <col min="4095" max="4096" width="10.140625" style="23" bestFit="1" customWidth="1"/>
    <col min="4097" max="4098" width="9.28515625" style="23" bestFit="1" customWidth="1"/>
    <col min="4099" max="4105" width="10.140625" style="23" bestFit="1" customWidth="1"/>
    <col min="4106" max="4106" width="9.28515625" style="23" bestFit="1" customWidth="1"/>
    <col min="4107" max="4108" width="10.140625" style="23" bestFit="1" customWidth="1"/>
    <col min="4109" max="4111" width="9.28515625" style="23" bestFit="1" customWidth="1"/>
    <col min="4112" max="4114" width="10.140625" style="23" bestFit="1" customWidth="1"/>
    <col min="4115" max="4115" width="14.140625" style="23" customWidth="1"/>
    <col min="4116" max="4337" width="9.140625" style="23"/>
    <col min="4338" max="4338" width="23.140625" style="23" customWidth="1"/>
    <col min="4339" max="4340" width="9.140625" style="23"/>
    <col min="4341" max="4341" width="13" style="23" customWidth="1"/>
    <col min="4342" max="4342" width="29.28515625" style="23" customWidth="1"/>
    <col min="4343" max="4345" width="9.140625" style="23"/>
    <col min="4346" max="4346" width="14.7109375" style="23" customWidth="1"/>
    <col min="4347" max="4347" width="13.42578125" style="23" customWidth="1"/>
    <col min="4348" max="4348" width="12.7109375" style="23" customWidth="1"/>
    <col min="4349" max="4349" width="14.140625" style="23" customWidth="1"/>
    <col min="4350" max="4350" width="9.140625" style="23"/>
    <col min="4351" max="4352" width="10.140625" style="23" bestFit="1" customWidth="1"/>
    <col min="4353" max="4354" width="9.28515625" style="23" bestFit="1" customWidth="1"/>
    <col min="4355" max="4361" width="10.140625" style="23" bestFit="1" customWidth="1"/>
    <col min="4362" max="4362" width="9.28515625" style="23" bestFit="1" customWidth="1"/>
    <col min="4363" max="4364" width="10.140625" style="23" bestFit="1" customWidth="1"/>
    <col min="4365" max="4367" width="9.28515625" style="23" bestFit="1" customWidth="1"/>
    <col min="4368" max="4370" width="10.140625" style="23" bestFit="1" customWidth="1"/>
    <col min="4371" max="4371" width="14.140625" style="23" customWidth="1"/>
    <col min="4372" max="4593" width="9.140625" style="23"/>
    <col min="4594" max="4594" width="23.140625" style="23" customWidth="1"/>
    <col min="4595" max="4596" width="9.140625" style="23"/>
    <col min="4597" max="4597" width="13" style="23" customWidth="1"/>
    <col min="4598" max="4598" width="29.28515625" style="23" customWidth="1"/>
    <col min="4599" max="4601" width="9.140625" style="23"/>
    <col min="4602" max="4602" width="14.7109375" style="23" customWidth="1"/>
    <col min="4603" max="4603" width="13.42578125" style="23" customWidth="1"/>
    <col min="4604" max="4604" width="12.7109375" style="23" customWidth="1"/>
    <col min="4605" max="4605" width="14.140625" style="23" customWidth="1"/>
    <col min="4606" max="4606" width="9.140625" style="23"/>
    <col min="4607" max="4608" width="10.140625" style="23" bestFit="1" customWidth="1"/>
    <col min="4609" max="4610" width="9.28515625" style="23" bestFit="1" customWidth="1"/>
    <col min="4611" max="4617" width="10.140625" style="23" bestFit="1" customWidth="1"/>
    <col min="4618" max="4618" width="9.28515625" style="23" bestFit="1" customWidth="1"/>
    <col min="4619" max="4620" width="10.140625" style="23" bestFit="1" customWidth="1"/>
    <col min="4621" max="4623" width="9.28515625" style="23" bestFit="1" customWidth="1"/>
    <col min="4624" max="4626" width="10.140625" style="23" bestFit="1" customWidth="1"/>
    <col min="4627" max="4627" width="14.140625" style="23" customWidth="1"/>
    <col min="4628" max="4849" width="9.140625" style="23"/>
    <col min="4850" max="4850" width="23.140625" style="23" customWidth="1"/>
    <col min="4851" max="4852" width="9.140625" style="23"/>
    <col min="4853" max="4853" width="13" style="23" customWidth="1"/>
    <col min="4854" max="4854" width="29.28515625" style="23" customWidth="1"/>
    <col min="4855" max="4857" width="9.140625" style="23"/>
    <col min="4858" max="4858" width="14.7109375" style="23" customWidth="1"/>
    <col min="4859" max="4859" width="13.42578125" style="23" customWidth="1"/>
    <col min="4860" max="4860" width="12.7109375" style="23" customWidth="1"/>
    <col min="4861" max="4861" width="14.140625" style="23" customWidth="1"/>
    <col min="4862" max="4862" width="9.140625" style="23"/>
    <col min="4863" max="4864" width="10.140625" style="23" bestFit="1" customWidth="1"/>
    <col min="4865" max="4866" width="9.28515625" style="23" bestFit="1" customWidth="1"/>
    <col min="4867" max="4873" width="10.140625" style="23" bestFit="1" customWidth="1"/>
    <col min="4874" max="4874" width="9.28515625" style="23" bestFit="1" customWidth="1"/>
    <col min="4875" max="4876" width="10.140625" style="23" bestFit="1" customWidth="1"/>
    <col min="4877" max="4879" width="9.28515625" style="23" bestFit="1" customWidth="1"/>
    <col min="4880" max="4882" width="10.140625" style="23" bestFit="1" customWidth="1"/>
    <col min="4883" max="4883" width="14.140625" style="23" customWidth="1"/>
    <col min="4884" max="5105" width="9.140625" style="23"/>
    <col min="5106" max="5106" width="23.140625" style="23" customWidth="1"/>
    <col min="5107" max="5108" width="9.140625" style="23"/>
    <col min="5109" max="5109" width="13" style="23" customWidth="1"/>
    <col min="5110" max="5110" width="29.28515625" style="23" customWidth="1"/>
    <col min="5111" max="5113" width="9.140625" style="23"/>
    <col min="5114" max="5114" width="14.7109375" style="23" customWidth="1"/>
    <col min="5115" max="5115" width="13.42578125" style="23" customWidth="1"/>
    <col min="5116" max="5116" width="12.7109375" style="23" customWidth="1"/>
    <col min="5117" max="5117" width="14.140625" style="23" customWidth="1"/>
    <col min="5118" max="5118" width="9.140625" style="23"/>
    <col min="5119" max="5120" width="10.140625" style="23" bestFit="1" customWidth="1"/>
    <col min="5121" max="5122" width="9.28515625" style="23" bestFit="1" customWidth="1"/>
    <col min="5123" max="5129" width="10.140625" style="23" bestFit="1" customWidth="1"/>
    <col min="5130" max="5130" width="9.28515625" style="23" bestFit="1" customWidth="1"/>
    <col min="5131" max="5132" width="10.140625" style="23" bestFit="1" customWidth="1"/>
    <col min="5133" max="5135" width="9.28515625" style="23" bestFit="1" customWidth="1"/>
    <col min="5136" max="5138" width="10.140625" style="23" bestFit="1" customWidth="1"/>
    <col min="5139" max="5139" width="14.140625" style="23" customWidth="1"/>
    <col min="5140" max="5361" width="9.140625" style="23"/>
    <col min="5362" max="5362" width="23.140625" style="23" customWidth="1"/>
    <col min="5363" max="5364" width="9.140625" style="23"/>
    <col min="5365" max="5365" width="13" style="23" customWidth="1"/>
    <col min="5366" max="5366" width="29.28515625" style="23" customWidth="1"/>
    <col min="5367" max="5369" width="9.140625" style="23"/>
    <col min="5370" max="5370" width="14.7109375" style="23" customWidth="1"/>
    <col min="5371" max="5371" width="13.42578125" style="23" customWidth="1"/>
    <col min="5372" max="5372" width="12.7109375" style="23" customWidth="1"/>
    <col min="5373" max="5373" width="14.140625" style="23" customWidth="1"/>
    <col min="5374" max="5374" width="9.140625" style="23"/>
    <col min="5375" max="5376" width="10.140625" style="23" bestFit="1" customWidth="1"/>
    <col min="5377" max="5378" width="9.28515625" style="23" bestFit="1" customWidth="1"/>
    <col min="5379" max="5385" width="10.140625" style="23" bestFit="1" customWidth="1"/>
    <col min="5386" max="5386" width="9.28515625" style="23" bestFit="1" customWidth="1"/>
    <col min="5387" max="5388" width="10.140625" style="23" bestFit="1" customWidth="1"/>
    <col min="5389" max="5391" width="9.28515625" style="23" bestFit="1" customWidth="1"/>
    <col min="5392" max="5394" width="10.140625" style="23" bestFit="1" customWidth="1"/>
    <col min="5395" max="5395" width="14.140625" style="23" customWidth="1"/>
    <col min="5396" max="5617" width="9.140625" style="23"/>
    <col min="5618" max="5618" width="23.140625" style="23" customWidth="1"/>
    <col min="5619" max="5620" width="9.140625" style="23"/>
    <col min="5621" max="5621" width="13" style="23" customWidth="1"/>
    <col min="5622" max="5622" width="29.28515625" style="23" customWidth="1"/>
    <col min="5623" max="5625" width="9.140625" style="23"/>
    <col min="5626" max="5626" width="14.7109375" style="23" customWidth="1"/>
    <col min="5627" max="5627" width="13.42578125" style="23" customWidth="1"/>
    <col min="5628" max="5628" width="12.7109375" style="23" customWidth="1"/>
    <col min="5629" max="5629" width="14.140625" style="23" customWidth="1"/>
    <col min="5630" max="5630" width="9.140625" style="23"/>
    <col min="5631" max="5632" width="10.140625" style="23" bestFit="1" customWidth="1"/>
    <col min="5633" max="5634" width="9.28515625" style="23" bestFit="1" customWidth="1"/>
    <col min="5635" max="5641" width="10.140625" style="23" bestFit="1" customWidth="1"/>
    <col min="5642" max="5642" width="9.28515625" style="23" bestFit="1" customWidth="1"/>
    <col min="5643" max="5644" width="10.140625" style="23" bestFit="1" customWidth="1"/>
    <col min="5645" max="5647" width="9.28515625" style="23" bestFit="1" customWidth="1"/>
    <col min="5648" max="5650" width="10.140625" style="23" bestFit="1" customWidth="1"/>
    <col min="5651" max="5651" width="14.140625" style="23" customWidth="1"/>
    <col min="5652" max="5873" width="9.140625" style="23"/>
    <col min="5874" max="5874" width="23.140625" style="23" customWidth="1"/>
    <col min="5875" max="5876" width="9.140625" style="23"/>
    <col min="5877" max="5877" width="13" style="23" customWidth="1"/>
    <col min="5878" max="5878" width="29.28515625" style="23" customWidth="1"/>
    <col min="5879" max="5881" width="9.140625" style="23"/>
    <col min="5882" max="5882" width="14.7109375" style="23" customWidth="1"/>
    <col min="5883" max="5883" width="13.42578125" style="23" customWidth="1"/>
    <col min="5884" max="5884" width="12.7109375" style="23" customWidth="1"/>
    <col min="5885" max="5885" width="14.140625" style="23" customWidth="1"/>
    <col min="5886" max="5886" width="9.140625" style="23"/>
    <col min="5887" max="5888" width="10.140625" style="23" bestFit="1" customWidth="1"/>
    <col min="5889" max="5890" width="9.28515625" style="23" bestFit="1" customWidth="1"/>
    <col min="5891" max="5897" width="10.140625" style="23" bestFit="1" customWidth="1"/>
    <col min="5898" max="5898" width="9.28515625" style="23" bestFit="1" customWidth="1"/>
    <col min="5899" max="5900" width="10.140625" style="23" bestFit="1" customWidth="1"/>
    <col min="5901" max="5903" width="9.28515625" style="23" bestFit="1" customWidth="1"/>
    <col min="5904" max="5906" width="10.140625" style="23" bestFit="1" customWidth="1"/>
    <col min="5907" max="5907" width="14.140625" style="23" customWidth="1"/>
    <col min="5908" max="6129" width="9.140625" style="23"/>
    <col min="6130" max="6130" width="23.140625" style="23" customWidth="1"/>
    <col min="6131" max="6132" width="9.140625" style="23"/>
    <col min="6133" max="6133" width="13" style="23" customWidth="1"/>
    <col min="6134" max="6134" width="29.28515625" style="23" customWidth="1"/>
    <col min="6135" max="6137" width="9.140625" style="23"/>
    <col min="6138" max="6138" width="14.7109375" style="23" customWidth="1"/>
    <col min="6139" max="6139" width="13.42578125" style="23" customWidth="1"/>
    <col min="6140" max="6140" width="12.7109375" style="23" customWidth="1"/>
    <col min="6141" max="6141" width="14.140625" style="23" customWidth="1"/>
    <col min="6142" max="6142" width="9.140625" style="23"/>
    <col min="6143" max="6144" width="10.140625" style="23" bestFit="1" customWidth="1"/>
    <col min="6145" max="6146" width="9.28515625" style="23" bestFit="1" customWidth="1"/>
    <col min="6147" max="6153" width="10.140625" style="23" bestFit="1" customWidth="1"/>
    <col min="6154" max="6154" width="9.28515625" style="23" bestFit="1" customWidth="1"/>
    <col min="6155" max="6156" width="10.140625" style="23" bestFit="1" customWidth="1"/>
    <col min="6157" max="6159" width="9.28515625" style="23" bestFit="1" customWidth="1"/>
    <col min="6160" max="6162" width="10.140625" style="23" bestFit="1" customWidth="1"/>
    <col min="6163" max="6163" width="14.140625" style="23" customWidth="1"/>
    <col min="6164" max="6385" width="9.140625" style="23"/>
    <col min="6386" max="6386" width="23.140625" style="23" customWidth="1"/>
    <col min="6387" max="6388" width="9.140625" style="23"/>
    <col min="6389" max="6389" width="13" style="23" customWidth="1"/>
    <col min="6390" max="6390" width="29.28515625" style="23" customWidth="1"/>
    <col min="6391" max="6393" width="9.140625" style="23"/>
    <col min="6394" max="6394" width="14.7109375" style="23" customWidth="1"/>
    <col min="6395" max="6395" width="13.42578125" style="23" customWidth="1"/>
    <col min="6396" max="6396" width="12.7109375" style="23" customWidth="1"/>
    <col min="6397" max="6397" width="14.140625" style="23" customWidth="1"/>
    <col min="6398" max="6398" width="9.140625" style="23"/>
    <col min="6399" max="6400" width="10.140625" style="23" bestFit="1" customWidth="1"/>
    <col min="6401" max="6402" width="9.28515625" style="23" bestFit="1" customWidth="1"/>
    <col min="6403" max="6409" width="10.140625" style="23" bestFit="1" customWidth="1"/>
    <col min="6410" max="6410" width="9.28515625" style="23" bestFit="1" customWidth="1"/>
    <col min="6411" max="6412" width="10.140625" style="23" bestFit="1" customWidth="1"/>
    <col min="6413" max="6415" width="9.28515625" style="23" bestFit="1" customWidth="1"/>
    <col min="6416" max="6418" width="10.140625" style="23" bestFit="1" customWidth="1"/>
    <col min="6419" max="6419" width="14.140625" style="23" customWidth="1"/>
    <col min="6420" max="6641" width="9.140625" style="23"/>
    <col min="6642" max="6642" width="23.140625" style="23" customWidth="1"/>
    <col min="6643" max="6644" width="9.140625" style="23"/>
    <col min="6645" max="6645" width="13" style="23" customWidth="1"/>
    <col min="6646" max="6646" width="29.28515625" style="23" customWidth="1"/>
    <col min="6647" max="6649" width="9.140625" style="23"/>
    <col min="6650" max="6650" width="14.7109375" style="23" customWidth="1"/>
    <col min="6651" max="6651" width="13.42578125" style="23" customWidth="1"/>
    <col min="6652" max="6652" width="12.7109375" style="23" customWidth="1"/>
    <col min="6653" max="6653" width="14.140625" style="23" customWidth="1"/>
    <col min="6654" max="6654" width="9.140625" style="23"/>
    <col min="6655" max="6656" width="10.140625" style="23" bestFit="1" customWidth="1"/>
    <col min="6657" max="6658" width="9.28515625" style="23" bestFit="1" customWidth="1"/>
    <col min="6659" max="6665" width="10.140625" style="23" bestFit="1" customWidth="1"/>
    <col min="6666" max="6666" width="9.28515625" style="23" bestFit="1" customWidth="1"/>
    <col min="6667" max="6668" width="10.140625" style="23" bestFit="1" customWidth="1"/>
    <col min="6669" max="6671" width="9.28515625" style="23" bestFit="1" customWidth="1"/>
    <col min="6672" max="6674" width="10.140625" style="23" bestFit="1" customWidth="1"/>
    <col min="6675" max="6675" width="14.140625" style="23" customWidth="1"/>
    <col min="6676" max="6897" width="9.140625" style="23"/>
    <col min="6898" max="6898" width="23.140625" style="23" customWidth="1"/>
    <col min="6899" max="6900" width="9.140625" style="23"/>
    <col min="6901" max="6901" width="13" style="23" customWidth="1"/>
    <col min="6902" max="6902" width="29.28515625" style="23" customWidth="1"/>
    <col min="6903" max="6905" width="9.140625" style="23"/>
    <col min="6906" max="6906" width="14.7109375" style="23" customWidth="1"/>
    <col min="6907" max="6907" width="13.42578125" style="23" customWidth="1"/>
    <col min="6908" max="6908" width="12.7109375" style="23" customWidth="1"/>
    <col min="6909" max="6909" width="14.140625" style="23" customWidth="1"/>
    <col min="6910" max="6910" width="9.140625" style="23"/>
    <col min="6911" max="6912" width="10.140625" style="23" bestFit="1" customWidth="1"/>
    <col min="6913" max="6914" width="9.28515625" style="23" bestFit="1" customWidth="1"/>
    <col min="6915" max="6921" width="10.140625" style="23" bestFit="1" customWidth="1"/>
    <col min="6922" max="6922" width="9.28515625" style="23" bestFit="1" customWidth="1"/>
    <col min="6923" max="6924" width="10.140625" style="23" bestFit="1" customWidth="1"/>
    <col min="6925" max="6927" width="9.28515625" style="23" bestFit="1" customWidth="1"/>
    <col min="6928" max="6930" width="10.140625" style="23" bestFit="1" customWidth="1"/>
    <col min="6931" max="6931" width="14.140625" style="23" customWidth="1"/>
    <col min="6932" max="7153" width="9.140625" style="23"/>
    <col min="7154" max="7154" width="23.140625" style="23" customWidth="1"/>
    <col min="7155" max="7156" width="9.140625" style="23"/>
    <col min="7157" max="7157" width="13" style="23" customWidth="1"/>
    <col min="7158" max="7158" width="29.28515625" style="23" customWidth="1"/>
    <col min="7159" max="7161" width="9.140625" style="23"/>
    <col min="7162" max="7162" width="14.7109375" style="23" customWidth="1"/>
    <col min="7163" max="7163" width="13.42578125" style="23" customWidth="1"/>
    <col min="7164" max="7164" width="12.7109375" style="23" customWidth="1"/>
    <col min="7165" max="7165" width="14.140625" style="23" customWidth="1"/>
    <col min="7166" max="7166" width="9.140625" style="23"/>
    <col min="7167" max="7168" width="10.140625" style="23" bestFit="1" customWidth="1"/>
    <col min="7169" max="7170" width="9.28515625" style="23" bestFit="1" customWidth="1"/>
    <col min="7171" max="7177" width="10.140625" style="23" bestFit="1" customWidth="1"/>
    <col min="7178" max="7178" width="9.28515625" style="23" bestFit="1" customWidth="1"/>
    <col min="7179" max="7180" width="10.140625" style="23" bestFit="1" customWidth="1"/>
    <col min="7181" max="7183" width="9.28515625" style="23" bestFit="1" customWidth="1"/>
    <col min="7184" max="7186" width="10.140625" style="23" bestFit="1" customWidth="1"/>
    <col min="7187" max="7187" width="14.140625" style="23" customWidth="1"/>
    <col min="7188" max="7409" width="9.140625" style="23"/>
    <col min="7410" max="7410" width="23.140625" style="23" customWidth="1"/>
    <col min="7411" max="7412" width="9.140625" style="23"/>
    <col min="7413" max="7413" width="13" style="23" customWidth="1"/>
    <col min="7414" max="7414" width="29.28515625" style="23" customWidth="1"/>
    <col min="7415" max="7417" width="9.140625" style="23"/>
    <col min="7418" max="7418" width="14.7109375" style="23" customWidth="1"/>
    <col min="7419" max="7419" width="13.42578125" style="23" customWidth="1"/>
    <col min="7420" max="7420" width="12.7109375" style="23" customWidth="1"/>
    <col min="7421" max="7421" width="14.140625" style="23" customWidth="1"/>
    <col min="7422" max="7422" width="9.140625" style="23"/>
    <col min="7423" max="7424" width="10.140625" style="23" bestFit="1" customWidth="1"/>
    <col min="7425" max="7426" width="9.28515625" style="23" bestFit="1" customWidth="1"/>
    <col min="7427" max="7433" width="10.140625" style="23" bestFit="1" customWidth="1"/>
    <col min="7434" max="7434" width="9.28515625" style="23" bestFit="1" customWidth="1"/>
    <col min="7435" max="7436" width="10.140625" style="23" bestFit="1" customWidth="1"/>
    <col min="7437" max="7439" width="9.28515625" style="23" bestFit="1" customWidth="1"/>
    <col min="7440" max="7442" width="10.140625" style="23" bestFit="1" customWidth="1"/>
    <col min="7443" max="7443" width="14.140625" style="23" customWidth="1"/>
    <col min="7444" max="7665" width="9.140625" style="23"/>
    <col min="7666" max="7666" width="23.140625" style="23" customWidth="1"/>
    <col min="7667" max="7668" width="9.140625" style="23"/>
    <col min="7669" max="7669" width="13" style="23" customWidth="1"/>
    <col min="7670" max="7670" width="29.28515625" style="23" customWidth="1"/>
    <col min="7671" max="7673" width="9.140625" style="23"/>
    <col min="7674" max="7674" width="14.7109375" style="23" customWidth="1"/>
    <col min="7675" max="7675" width="13.42578125" style="23" customWidth="1"/>
    <col min="7676" max="7676" width="12.7109375" style="23" customWidth="1"/>
    <col min="7677" max="7677" width="14.140625" style="23" customWidth="1"/>
    <col min="7678" max="7678" width="9.140625" style="23"/>
    <col min="7679" max="7680" width="10.140625" style="23" bestFit="1" customWidth="1"/>
    <col min="7681" max="7682" width="9.28515625" style="23" bestFit="1" customWidth="1"/>
    <col min="7683" max="7689" width="10.140625" style="23" bestFit="1" customWidth="1"/>
    <col min="7690" max="7690" width="9.28515625" style="23" bestFit="1" customWidth="1"/>
    <col min="7691" max="7692" width="10.140625" style="23" bestFit="1" customWidth="1"/>
    <col min="7693" max="7695" width="9.28515625" style="23" bestFit="1" customWidth="1"/>
    <col min="7696" max="7698" width="10.140625" style="23" bestFit="1" customWidth="1"/>
    <col min="7699" max="7699" width="14.140625" style="23" customWidth="1"/>
    <col min="7700" max="7921" width="9.140625" style="23"/>
    <col min="7922" max="7922" width="23.140625" style="23" customWidth="1"/>
    <col min="7923" max="7924" width="9.140625" style="23"/>
    <col min="7925" max="7925" width="13" style="23" customWidth="1"/>
    <col min="7926" max="7926" width="29.28515625" style="23" customWidth="1"/>
    <col min="7927" max="7929" width="9.140625" style="23"/>
    <col min="7930" max="7930" width="14.7109375" style="23" customWidth="1"/>
    <col min="7931" max="7931" width="13.42578125" style="23" customWidth="1"/>
    <col min="7932" max="7932" width="12.7109375" style="23" customWidth="1"/>
    <col min="7933" max="7933" width="14.140625" style="23" customWidth="1"/>
    <col min="7934" max="7934" width="9.140625" style="23"/>
    <col min="7935" max="7936" width="10.140625" style="23" bestFit="1" customWidth="1"/>
    <col min="7937" max="7938" width="9.28515625" style="23" bestFit="1" customWidth="1"/>
    <col min="7939" max="7945" width="10.140625" style="23" bestFit="1" customWidth="1"/>
    <col min="7946" max="7946" width="9.28515625" style="23" bestFit="1" customWidth="1"/>
    <col min="7947" max="7948" width="10.140625" style="23" bestFit="1" customWidth="1"/>
    <col min="7949" max="7951" width="9.28515625" style="23" bestFit="1" customWidth="1"/>
    <col min="7952" max="7954" width="10.140625" style="23" bestFit="1" customWidth="1"/>
    <col min="7955" max="7955" width="14.140625" style="23" customWidth="1"/>
    <col min="7956" max="8177" width="9.140625" style="23"/>
    <col min="8178" max="8178" width="23.140625" style="23" customWidth="1"/>
    <col min="8179" max="8180" width="9.140625" style="23"/>
    <col min="8181" max="8181" width="13" style="23" customWidth="1"/>
    <col min="8182" max="8182" width="29.28515625" style="23" customWidth="1"/>
    <col min="8183" max="8185" width="9.140625" style="23"/>
    <col min="8186" max="8186" width="14.7109375" style="23" customWidth="1"/>
    <col min="8187" max="8187" width="13.42578125" style="23" customWidth="1"/>
    <col min="8188" max="8188" width="12.7109375" style="23" customWidth="1"/>
    <col min="8189" max="8189" width="14.140625" style="23" customWidth="1"/>
    <col min="8190" max="8190" width="9.140625" style="23"/>
    <col min="8191" max="8192" width="10.140625" style="23" bestFit="1" customWidth="1"/>
    <col min="8193" max="8194" width="9.28515625" style="23" bestFit="1" customWidth="1"/>
    <col min="8195" max="8201" width="10.140625" style="23" bestFit="1" customWidth="1"/>
    <col min="8202" max="8202" width="9.28515625" style="23" bestFit="1" customWidth="1"/>
    <col min="8203" max="8204" width="10.140625" style="23" bestFit="1" customWidth="1"/>
    <col min="8205" max="8207" width="9.28515625" style="23" bestFit="1" customWidth="1"/>
    <col min="8208" max="8210" width="10.140625" style="23" bestFit="1" customWidth="1"/>
    <col min="8211" max="8211" width="14.140625" style="23" customWidth="1"/>
    <col min="8212" max="8433" width="9.140625" style="23"/>
    <col min="8434" max="8434" width="23.140625" style="23" customWidth="1"/>
    <col min="8435" max="8436" width="9.140625" style="23"/>
    <col min="8437" max="8437" width="13" style="23" customWidth="1"/>
    <col min="8438" max="8438" width="29.28515625" style="23" customWidth="1"/>
    <col min="8439" max="8441" width="9.140625" style="23"/>
    <col min="8442" max="8442" width="14.7109375" style="23" customWidth="1"/>
    <col min="8443" max="8443" width="13.42578125" style="23" customWidth="1"/>
    <col min="8444" max="8444" width="12.7109375" style="23" customWidth="1"/>
    <col min="8445" max="8445" width="14.140625" style="23" customWidth="1"/>
    <col min="8446" max="8446" width="9.140625" style="23"/>
    <col min="8447" max="8448" width="10.140625" style="23" bestFit="1" customWidth="1"/>
    <col min="8449" max="8450" width="9.28515625" style="23" bestFit="1" customWidth="1"/>
    <col min="8451" max="8457" width="10.140625" style="23" bestFit="1" customWidth="1"/>
    <col min="8458" max="8458" width="9.28515625" style="23" bestFit="1" customWidth="1"/>
    <col min="8459" max="8460" width="10.140625" style="23" bestFit="1" customWidth="1"/>
    <col min="8461" max="8463" width="9.28515625" style="23" bestFit="1" customWidth="1"/>
    <col min="8464" max="8466" width="10.140625" style="23" bestFit="1" customWidth="1"/>
    <col min="8467" max="8467" width="14.140625" style="23" customWidth="1"/>
    <col min="8468" max="8689" width="9.140625" style="23"/>
    <col min="8690" max="8690" width="23.140625" style="23" customWidth="1"/>
    <col min="8691" max="8692" width="9.140625" style="23"/>
    <col min="8693" max="8693" width="13" style="23" customWidth="1"/>
    <col min="8694" max="8694" width="29.28515625" style="23" customWidth="1"/>
    <col min="8695" max="8697" width="9.140625" style="23"/>
    <col min="8698" max="8698" width="14.7109375" style="23" customWidth="1"/>
    <col min="8699" max="8699" width="13.42578125" style="23" customWidth="1"/>
    <col min="8700" max="8700" width="12.7109375" style="23" customWidth="1"/>
    <col min="8701" max="8701" width="14.140625" style="23" customWidth="1"/>
    <col min="8702" max="8702" width="9.140625" style="23"/>
    <col min="8703" max="8704" width="10.140625" style="23" bestFit="1" customWidth="1"/>
    <col min="8705" max="8706" width="9.28515625" style="23" bestFit="1" customWidth="1"/>
    <col min="8707" max="8713" width="10.140625" style="23" bestFit="1" customWidth="1"/>
    <col min="8714" max="8714" width="9.28515625" style="23" bestFit="1" customWidth="1"/>
    <col min="8715" max="8716" width="10.140625" style="23" bestFit="1" customWidth="1"/>
    <col min="8717" max="8719" width="9.28515625" style="23" bestFit="1" customWidth="1"/>
    <col min="8720" max="8722" width="10.140625" style="23" bestFit="1" customWidth="1"/>
    <col min="8723" max="8723" width="14.140625" style="23" customWidth="1"/>
    <col min="8724" max="8945" width="9.140625" style="23"/>
    <col min="8946" max="8946" width="23.140625" style="23" customWidth="1"/>
    <col min="8947" max="8948" width="9.140625" style="23"/>
    <col min="8949" max="8949" width="13" style="23" customWidth="1"/>
    <col min="8950" max="8950" width="29.28515625" style="23" customWidth="1"/>
    <col min="8951" max="8953" width="9.140625" style="23"/>
    <col min="8954" max="8954" width="14.7109375" style="23" customWidth="1"/>
    <col min="8955" max="8955" width="13.42578125" style="23" customWidth="1"/>
    <col min="8956" max="8956" width="12.7109375" style="23" customWidth="1"/>
    <col min="8957" max="8957" width="14.140625" style="23" customWidth="1"/>
    <col min="8958" max="8958" width="9.140625" style="23"/>
    <col min="8959" max="8960" width="10.140625" style="23" bestFit="1" customWidth="1"/>
    <col min="8961" max="8962" width="9.28515625" style="23" bestFit="1" customWidth="1"/>
    <col min="8963" max="8969" width="10.140625" style="23" bestFit="1" customWidth="1"/>
    <col min="8970" max="8970" width="9.28515625" style="23" bestFit="1" customWidth="1"/>
    <col min="8971" max="8972" width="10.140625" style="23" bestFit="1" customWidth="1"/>
    <col min="8973" max="8975" width="9.28515625" style="23" bestFit="1" customWidth="1"/>
    <col min="8976" max="8978" width="10.140625" style="23" bestFit="1" customWidth="1"/>
    <col min="8979" max="8979" width="14.140625" style="23" customWidth="1"/>
    <col min="8980" max="9201" width="9.140625" style="23"/>
    <col min="9202" max="9202" width="23.140625" style="23" customWidth="1"/>
    <col min="9203" max="9204" width="9.140625" style="23"/>
    <col min="9205" max="9205" width="13" style="23" customWidth="1"/>
    <col min="9206" max="9206" width="29.28515625" style="23" customWidth="1"/>
    <col min="9207" max="9209" width="9.140625" style="23"/>
    <col min="9210" max="9210" width="14.7109375" style="23" customWidth="1"/>
    <col min="9211" max="9211" width="13.42578125" style="23" customWidth="1"/>
    <col min="9212" max="9212" width="12.7109375" style="23" customWidth="1"/>
    <col min="9213" max="9213" width="14.140625" style="23" customWidth="1"/>
    <col min="9214" max="9214" width="9.140625" style="23"/>
    <col min="9215" max="9216" width="10.140625" style="23" bestFit="1" customWidth="1"/>
    <col min="9217" max="9218" width="9.28515625" style="23" bestFit="1" customWidth="1"/>
    <col min="9219" max="9225" width="10.140625" style="23" bestFit="1" customWidth="1"/>
    <col min="9226" max="9226" width="9.28515625" style="23" bestFit="1" customWidth="1"/>
    <col min="9227" max="9228" width="10.140625" style="23" bestFit="1" customWidth="1"/>
    <col min="9229" max="9231" width="9.28515625" style="23" bestFit="1" customWidth="1"/>
    <col min="9232" max="9234" width="10.140625" style="23" bestFit="1" customWidth="1"/>
    <col min="9235" max="9235" width="14.140625" style="23" customWidth="1"/>
    <col min="9236" max="9457" width="9.140625" style="23"/>
    <col min="9458" max="9458" width="23.140625" style="23" customWidth="1"/>
    <col min="9459" max="9460" width="9.140625" style="23"/>
    <col min="9461" max="9461" width="13" style="23" customWidth="1"/>
    <col min="9462" max="9462" width="29.28515625" style="23" customWidth="1"/>
    <col min="9463" max="9465" width="9.140625" style="23"/>
    <col min="9466" max="9466" width="14.7109375" style="23" customWidth="1"/>
    <col min="9467" max="9467" width="13.42578125" style="23" customWidth="1"/>
    <col min="9468" max="9468" width="12.7109375" style="23" customWidth="1"/>
    <col min="9469" max="9469" width="14.140625" style="23" customWidth="1"/>
    <col min="9470" max="9470" width="9.140625" style="23"/>
    <col min="9471" max="9472" width="10.140625" style="23" bestFit="1" customWidth="1"/>
    <col min="9473" max="9474" width="9.28515625" style="23" bestFit="1" customWidth="1"/>
    <col min="9475" max="9481" width="10.140625" style="23" bestFit="1" customWidth="1"/>
    <col min="9482" max="9482" width="9.28515625" style="23" bestFit="1" customWidth="1"/>
    <col min="9483" max="9484" width="10.140625" style="23" bestFit="1" customWidth="1"/>
    <col min="9485" max="9487" width="9.28515625" style="23" bestFit="1" customWidth="1"/>
    <col min="9488" max="9490" width="10.140625" style="23" bestFit="1" customWidth="1"/>
    <col min="9491" max="9491" width="14.140625" style="23" customWidth="1"/>
    <col min="9492" max="9713" width="9.140625" style="23"/>
    <col min="9714" max="9714" width="23.140625" style="23" customWidth="1"/>
    <col min="9715" max="9716" width="9.140625" style="23"/>
    <col min="9717" max="9717" width="13" style="23" customWidth="1"/>
    <col min="9718" max="9718" width="29.28515625" style="23" customWidth="1"/>
    <col min="9719" max="9721" width="9.140625" style="23"/>
    <col min="9722" max="9722" width="14.7109375" style="23" customWidth="1"/>
    <col min="9723" max="9723" width="13.42578125" style="23" customWidth="1"/>
    <col min="9724" max="9724" width="12.7109375" style="23" customWidth="1"/>
    <col min="9725" max="9725" width="14.140625" style="23" customWidth="1"/>
    <col min="9726" max="9726" width="9.140625" style="23"/>
    <col min="9727" max="9728" width="10.140625" style="23" bestFit="1" customWidth="1"/>
    <col min="9729" max="9730" width="9.28515625" style="23" bestFit="1" customWidth="1"/>
    <col min="9731" max="9737" width="10.140625" style="23" bestFit="1" customWidth="1"/>
    <col min="9738" max="9738" width="9.28515625" style="23" bestFit="1" customWidth="1"/>
    <col min="9739" max="9740" width="10.140625" style="23" bestFit="1" customWidth="1"/>
    <col min="9741" max="9743" width="9.28515625" style="23" bestFit="1" customWidth="1"/>
    <col min="9744" max="9746" width="10.140625" style="23" bestFit="1" customWidth="1"/>
    <col min="9747" max="9747" width="14.140625" style="23" customWidth="1"/>
    <col min="9748" max="9969" width="9.140625" style="23"/>
    <col min="9970" max="9970" width="23.140625" style="23" customWidth="1"/>
    <col min="9971" max="9972" width="9.140625" style="23"/>
    <col min="9973" max="9973" width="13" style="23" customWidth="1"/>
    <col min="9974" max="9974" width="29.28515625" style="23" customWidth="1"/>
    <col min="9975" max="9977" width="9.140625" style="23"/>
    <col min="9978" max="9978" width="14.7109375" style="23" customWidth="1"/>
    <col min="9979" max="9979" width="13.42578125" style="23" customWidth="1"/>
    <col min="9980" max="9980" width="12.7109375" style="23" customWidth="1"/>
    <col min="9981" max="9981" width="14.140625" style="23" customWidth="1"/>
    <col min="9982" max="9982" width="9.140625" style="23"/>
    <col min="9983" max="9984" width="10.140625" style="23" bestFit="1" customWidth="1"/>
    <col min="9985" max="9986" width="9.28515625" style="23" bestFit="1" customWidth="1"/>
    <col min="9987" max="9993" width="10.140625" style="23" bestFit="1" customWidth="1"/>
    <col min="9994" max="9994" width="9.28515625" style="23" bestFit="1" customWidth="1"/>
    <col min="9995" max="9996" width="10.140625" style="23" bestFit="1" customWidth="1"/>
    <col min="9997" max="9999" width="9.28515625" style="23" bestFit="1" customWidth="1"/>
    <col min="10000" max="10002" width="10.140625" style="23" bestFit="1" customWidth="1"/>
    <col min="10003" max="10003" width="14.140625" style="23" customWidth="1"/>
    <col min="10004" max="10225" width="9.140625" style="23"/>
    <col min="10226" max="10226" width="23.140625" style="23" customWidth="1"/>
    <col min="10227" max="10228" width="9.140625" style="23"/>
    <col min="10229" max="10229" width="13" style="23" customWidth="1"/>
    <col min="10230" max="10230" width="29.28515625" style="23" customWidth="1"/>
    <col min="10231" max="10233" width="9.140625" style="23"/>
    <col min="10234" max="10234" width="14.7109375" style="23" customWidth="1"/>
    <col min="10235" max="10235" width="13.42578125" style="23" customWidth="1"/>
    <col min="10236" max="10236" width="12.7109375" style="23" customWidth="1"/>
    <col min="10237" max="10237" width="14.140625" style="23" customWidth="1"/>
    <col min="10238" max="10238" width="9.140625" style="23"/>
    <col min="10239" max="10240" width="10.140625" style="23" bestFit="1" customWidth="1"/>
    <col min="10241" max="10242" width="9.28515625" style="23" bestFit="1" customWidth="1"/>
    <col min="10243" max="10249" width="10.140625" style="23" bestFit="1" customWidth="1"/>
    <col min="10250" max="10250" width="9.28515625" style="23" bestFit="1" customWidth="1"/>
    <col min="10251" max="10252" width="10.140625" style="23" bestFit="1" customWidth="1"/>
    <col min="10253" max="10255" width="9.28515625" style="23" bestFit="1" customWidth="1"/>
    <col min="10256" max="10258" width="10.140625" style="23" bestFit="1" customWidth="1"/>
    <col min="10259" max="10259" width="14.140625" style="23" customWidth="1"/>
    <col min="10260" max="10481" width="9.140625" style="23"/>
    <col min="10482" max="10482" width="23.140625" style="23" customWidth="1"/>
    <col min="10483" max="10484" width="9.140625" style="23"/>
    <col min="10485" max="10485" width="13" style="23" customWidth="1"/>
    <col min="10486" max="10486" width="29.28515625" style="23" customWidth="1"/>
    <col min="10487" max="10489" width="9.140625" style="23"/>
    <col min="10490" max="10490" width="14.7109375" style="23" customWidth="1"/>
    <col min="10491" max="10491" width="13.42578125" style="23" customWidth="1"/>
    <col min="10492" max="10492" width="12.7109375" style="23" customWidth="1"/>
    <col min="10493" max="10493" width="14.140625" style="23" customWidth="1"/>
    <col min="10494" max="10494" width="9.140625" style="23"/>
    <col min="10495" max="10496" width="10.140625" style="23" bestFit="1" customWidth="1"/>
    <col min="10497" max="10498" width="9.28515625" style="23" bestFit="1" customWidth="1"/>
    <col min="10499" max="10505" width="10.140625" style="23" bestFit="1" customWidth="1"/>
    <col min="10506" max="10506" width="9.28515625" style="23" bestFit="1" customWidth="1"/>
    <col min="10507" max="10508" width="10.140625" style="23" bestFit="1" customWidth="1"/>
    <col min="10509" max="10511" width="9.28515625" style="23" bestFit="1" customWidth="1"/>
    <col min="10512" max="10514" width="10.140625" style="23" bestFit="1" customWidth="1"/>
    <col min="10515" max="10515" width="14.140625" style="23" customWidth="1"/>
    <col min="10516" max="10737" width="9.140625" style="23"/>
    <col min="10738" max="10738" width="23.140625" style="23" customWidth="1"/>
    <col min="10739" max="10740" width="9.140625" style="23"/>
    <col min="10741" max="10741" width="13" style="23" customWidth="1"/>
    <col min="10742" max="10742" width="29.28515625" style="23" customWidth="1"/>
    <col min="10743" max="10745" width="9.140625" style="23"/>
    <col min="10746" max="10746" width="14.7109375" style="23" customWidth="1"/>
    <col min="10747" max="10747" width="13.42578125" style="23" customWidth="1"/>
    <col min="10748" max="10748" width="12.7109375" style="23" customWidth="1"/>
    <col min="10749" max="10749" width="14.140625" style="23" customWidth="1"/>
    <col min="10750" max="10750" width="9.140625" style="23"/>
    <col min="10751" max="10752" width="10.140625" style="23" bestFit="1" customWidth="1"/>
    <col min="10753" max="10754" width="9.28515625" style="23" bestFit="1" customWidth="1"/>
    <col min="10755" max="10761" width="10.140625" style="23" bestFit="1" customWidth="1"/>
    <col min="10762" max="10762" width="9.28515625" style="23" bestFit="1" customWidth="1"/>
    <col min="10763" max="10764" width="10.140625" style="23" bestFit="1" customWidth="1"/>
    <col min="10765" max="10767" width="9.28515625" style="23" bestFit="1" customWidth="1"/>
    <col min="10768" max="10770" width="10.140625" style="23" bestFit="1" customWidth="1"/>
    <col min="10771" max="10771" width="14.140625" style="23" customWidth="1"/>
    <col min="10772" max="10993" width="9.140625" style="23"/>
    <col min="10994" max="10994" width="23.140625" style="23" customWidth="1"/>
    <col min="10995" max="10996" width="9.140625" style="23"/>
    <col min="10997" max="10997" width="13" style="23" customWidth="1"/>
    <col min="10998" max="10998" width="29.28515625" style="23" customWidth="1"/>
    <col min="10999" max="11001" width="9.140625" style="23"/>
    <col min="11002" max="11002" width="14.7109375" style="23" customWidth="1"/>
    <col min="11003" max="11003" width="13.42578125" style="23" customWidth="1"/>
    <col min="11004" max="11004" width="12.7109375" style="23" customWidth="1"/>
    <col min="11005" max="11005" width="14.140625" style="23" customWidth="1"/>
    <col min="11006" max="11006" width="9.140625" style="23"/>
    <col min="11007" max="11008" width="10.140625" style="23" bestFit="1" customWidth="1"/>
    <col min="11009" max="11010" width="9.28515625" style="23" bestFit="1" customWidth="1"/>
    <col min="11011" max="11017" width="10.140625" style="23" bestFit="1" customWidth="1"/>
    <col min="11018" max="11018" width="9.28515625" style="23" bestFit="1" customWidth="1"/>
    <col min="11019" max="11020" width="10.140625" style="23" bestFit="1" customWidth="1"/>
    <col min="11021" max="11023" width="9.28515625" style="23" bestFit="1" customWidth="1"/>
    <col min="11024" max="11026" width="10.140625" style="23" bestFit="1" customWidth="1"/>
    <col min="11027" max="11027" width="14.140625" style="23" customWidth="1"/>
    <col min="11028" max="11249" width="9.140625" style="23"/>
    <col min="11250" max="11250" width="23.140625" style="23" customWidth="1"/>
    <col min="11251" max="11252" width="9.140625" style="23"/>
    <col min="11253" max="11253" width="13" style="23" customWidth="1"/>
    <col min="11254" max="11254" width="29.28515625" style="23" customWidth="1"/>
    <col min="11255" max="11257" width="9.140625" style="23"/>
    <col min="11258" max="11258" width="14.7109375" style="23" customWidth="1"/>
    <col min="11259" max="11259" width="13.42578125" style="23" customWidth="1"/>
    <col min="11260" max="11260" width="12.7109375" style="23" customWidth="1"/>
    <col min="11261" max="11261" width="14.140625" style="23" customWidth="1"/>
    <col min="11262" max="11262" width="9.140625" style="23"/>
    <col min="11263" max="11264" width="10.140625" style="23" bestFit="1" customWidth="1"/>
    <col min="11265" max="11266" width="9.28515625" style="23" bestFit="1" customWidth="1"/>
    <col min="11267" max="11273" width="10.140625" style="23" bestFit="1" customWidth="1"/>
    <col min="11274" max="11274" width="9.28515625" style="23" bestFit="1" customWidth="1"/>
    <col min="11275" max="11276" width="10.140625" style="23" bestFit="1" customWidth="1"/>
    <col min="11277" max="11279" width="9.28515625" style="23" bestFit="1" customWidth="1"/>
    <col min="11280" max="11282" width="10.140625" style="23" bestFit="1" customWidth="1"/>
    <col min="11283" max="11283" width="14.140625" style="23" customWidth="1"/>
    <col min="11284" max="11505" width="9.140625" style="23"/>
    <col min="11506" max="11506" width="23.140625" style="23" customWidth="1"/>
    <col min="11507" max="11508" width="9.140625" style="23"/>
    <col min="11509" max="11509" width="13" style="23" customWidth="1"/>
    <col min="11510" max="11510" width="29.28515625" style="23" customWidth="1"/>
    <col min="11511" max="11513" width="9.140625" style="23"/>
    <col min="11514" max="11514" width="14.7109375" style="23" customWidth="1"/>
    <col min="11515" max="11515" width="13.42578125" style="23" customWidth="1"/>
    <col min="11516" max="11516" width="12.7109375" style="23" customWidth="1"/>
    <col min="11517" max="11517" width="14.140625" style="23" customWidth="1"/>
    <col min="11518" max="11518" width="9.140625" style="23"/>
    <col min="11519" max="11520" width="10.140625" style="23" bestFit="1" customWidth="1"/>
    <col min="11521" max="11522" width="9.28515625" style="23" bestFit="1" customWidth="1"/>
    <col min="11523" max="11529" width="10.140625" style="23" bestFit="1" customWidth="1"/>
    <col min="11530" max="11530" width="9.28515625" style="23" bestFit="1" customWidth="1"/>
    <col min="11531" max="11532" width="10.140625" style="23" bestFit="1" customWidth="1"/>
    <col min="11533" max="11535" width="9.28515625" style="23" bestFit="1" customWidth="1"/>
    <col min="11536" max="11538" width="10.140625" style="23" bestFit="1" customWidth="1"/>
    <col min="11539" max="11539" width="14.140625" style="23" customWidth="1"/>
    <col min="11540" max="11761" width="9.140625" style="23"/>
    <col min="11762" max="11762" width="23.140625" style="23" customWidth="1"/>
    <col min="11763" max="11764" width="9.140625" style="23"/>
    <col min="11765" max="11765" width="13" style="23" customWidth="1"/>
    <col min="11766" max="11766" width="29.28515625" style="23" customWidth="1"/>
    <col min="11767" max="11769" width="9.140625" style="23"/>
    <col min="11770" max="11770" width="14.7109375" style="23" customWidth="1"/>
    <col min="11771" max="11771" width="13.42578125" style="23" customWidth="1"/>
    <col min="11772" max="11772" width="12.7109375" style="23" customWidth="1"/>
    <col min="11773" max="11773" width="14.140625" style="23" customWidth="1"/>
    <col min="11774" max="11774" width="9.140625" style="23"/>
    <col min="11775" max="11776" width="10.140625" style="23" bestFit="1" customWidth="1"/>
    <col min="11777" max="11778" width="9.28515625" style="23" bestFit="1" customWidth="1"/>
    <col min="11779" max="11785" width="10.140625" style="23" bestFit="1" customWidth="1"/>
    <col min="11786" max="11786" width="9.28515625" style="23" bestFit="1" customWidth="1"/>
    <col min="11787" max="11788" width="10.140625" style="23" bestFit="1" customWidth="1"/>
    <col min="11789" max="11791" width="9.28515625" style="23" bestFit="1" customWidth="1"/>
    <col min="11792" max="11794" width="10.140625" style="23" bestFit="1" customWidth="1"/>
    <col min="11795" max="11795" width="14.140625" style="23" customWidth="1"/>
    <col min="11796" max="12017" width="9.140625" style="23"/>
    <col min="12018" max="12018" width="23.140625" style="23" customWidth="1"/>
    <col min="12019" max="12020" width="9.140625" style="23"/>
    <col min="12021" max="12021" width="13" style="23" customWidth="1"/>
    <col min="12022" max="12022" width="29.28515625" style="23" customWidth="1"/>
    <col min="12023" max="12025" width="9.140625" style="23"/>
    <col min="12026" max="12026" width="14.7109375" style="23" customWidth="1"/>
    <col min="12027" max="12027" width="13.42578125" style="23" customWidth="1"/>
    <col min="12028" max="12028" width="12.7109375" style="23" customWidth="1"/>
    <col min="12029" max="12029" width="14.140625" style="23" customWidth="1"/>
    <col min="12030" max="12030" width="9.140625" style="23"/>
    <col min="12031" max="12032" width="10.140625" style="23" bestFit="1" customWidth="1"/>
    <col min="12033" max="12034" width="9.28515625" style="23" bestFit="1" customWidth="1"/>
    <col min="12035" max="12041" width="10.140625" style="23" bestFit="1" customWidth="1"/>
    <col min="12042" max="12042" width="9.28515625" style="23" bestFit="1" customWidth="1"/>
    <col min="12043" max="12044" width="10.140625" style="23" bestFit="1" customWidth="1"/>
    <col min="12045" max="12047" width="9.28515625" style="23" bestFit="1" customWidth="1"/>
    <col min="12048" max="12050" width="10.140625" style="23" bestFit="1" customWidth="1"/>
    <col min="12051" max="12051" width="14.140625" style="23" customWidth="1"/>
    <col min="12052" max="12273" width="9.140625" style="23"/>
    <col min="12274" max="12274" width="23.140625" style="23" customWidth="1"/>
    <col min="12275" max="12276" width="9.140625" style="23"/>
    <col min="12277" max="12277" width="13" style="23" customWidth="1"/>
    <col min="12278" max="12278" width="29.28515625" style="23" customWidth="1"/>
    <col min="12279" max="12281" width="9.140625" style="23"/>
    <col min="12282" max="12282" width="14.7109375" style="23" customWidth="1"/>
    <col min="12283" max="12283" width="13.42578125" style="23" customWidth="1"/>
    <col min="12284" max="12284" width="12.7109375" style="23" customWidth="1"/>
    <col min="12285" max="12285" width="14.140625" style="23" customWidth="1"/>
    <col min="12286" max="12286" width="9.140625" style="23"/>
    <col min="12287" max="12288" width="10.140625" style="23" bestFit="1" customWidth="1"/>
    <col min="12289" max="12290" width="9.28515625" style="23" bestFit="1" customWidth="1"/>
    <col min="12291" max="12297" width="10.140625" style="23" bestFit="1" customWidth="1"/>
    <col min="12298" max="12298" width="9.28515625" style="23" bestFit="1" customWidth="1"/>
    <col min="12299" max="12300" width="10.140625" style="23" bestFit="1" customWidth="1"/>
    <col min="12301" max="12303" width="9.28515625" style="23" bestFit="1" customWidth="1"/>
    <col min="12304" max="12306" width="10.140625" style="23" bestFit="1" customWidth="1"/>
    <col min="12307" max="12307" width="14.140625" style="23" customWidth="1"/>
    <col min="12308" max="12529" width="9.140625" style="23"/>
    <col min="12530" max="12530" width="23.140625" style="23" customWidth="1"/>
    <col min="12531" max="12532" width="9.140625" style="23"/>
    <col min="12533" max="12533" width="13" style="23" customWidth="1"/>
    <col min="12534" max="12534" width="29.28515625" style="23" customWidth="1"/>
    <col min="12535" max="12537" width="9.140625" style="23"/>
    <col min="12538" max="12538" width="14.7109375" style="23" customWidth="1"/>
    <col min="12539" max="12539" width="13.42578125" style="23" customWidth="1"/>
    <col min="12540" max="12540" width="12.7109375" style="23" customWidth="1"/>
    <col min="12541" max="12541" width="14.140625" style="23" customWidth="1"/>
    <col min="12542" max="12542" width="9.140625" style="23"/>
    <col min="12543" max="12544" width="10.140625" style="23" bestFit="1" customWidth="1"/>
    <col min="12545" max="12546" width="9.28515625" style="23" bestFit="1" customWidth="1"/>
    <col min="12547" max="12553" width="10.140625" style="23" bestFit="1" customWidth="1"/>
    <col min="12554" max="12554" width="9.28515625" style="23" bestFit="1" customWidth="1"/>
    <col min="12555" max="12556" width="10.140625" style="23" bestFit="1" customWidth="1"/>
    <col min="12557" max="12559" width="9.28515625" style="23" bestFit="1" customWidth="1"/>
    <col min="12560" max="12562" width="10.140625" style="23" bestFit="1" customWidth="1"/>
    <col min="12563" max="12563" width="14.140625" style="23" customWidth="1"/>
    <col min="12564" max="12785" width="9.140625" style="23"/>
    <col min="12786" max="12786" width="23.140625" style="23" customWidth="1"/>
    <col min="12787" max="12788" width="9.140625" style="23"/>
    <col min="12789" max="12789" width="13" style="23" customWidth="1"/>
    <col min="12790" max="12790" width="29.28515625" style="23" customWidth="1"/>
    <col min="12791" max="12793" width="9.140625" style="23"/>
    <col min="12794" max="12794" width="14.7109375" style="23" customWidth="1"/>
    <col min="12795" max="12795" width="13.42578125" style="23" customWidth="1"/>
    <col min="12796" max="12796" width="12.7109375" style="23" customWidth="1"/>
    <col min="12797" max="12797" width="14.140625" style="23" customWidth="1"/>
    <col min="12798" max="12798" width="9.140625" style="23"/>
    <col min="12799" max="12800" width="10.140625" style="23" bestFit="1" customWidth="1"/>
    <col min="12801" max="12802" width="9.28515625" style="23" bestFit="1" customWidth="1"/>
    <col min="12803" max="12809" width="10.140625" style="23" bestFit="1" customWidth="1"/>
    <col min="12810" max="12810" width="9.28515625" style="23" bestFit="1" customWidth="1"/>
    <col min="12811" max="12812" width="10.140625" style="23" bestFit="1" customWidth="1"/>
    <col min="12813" max="12815" width="9.28515625" style="23" bestFit="1" customWidth="1"/>
    <col min="12816" max="12818" width="10.140625" style="23" bestFit="1" customWidth="1"/>
    <col min="12819" max="12819" width="14.140625" style="23" customWidth="1"/>
    <col min="12820" max="13041" width="9.140625" style="23"/>
    <col min="13042" max="13042" width="23.140625" style="23" customWidth="1"/>
    <col min="13043" max="13044" width="9.140625" style="23"/>
    <col min="13045" max="13045" width="13" style="23" customWidth="1"/>
    <col min="13046" max="13046" width="29.28515625" style="23" customWidth="1"/>
    <col min="13047" max="13049" width="9.140625" style="23"/>
    <col min="13050" max="13050" width="14.7109375" style="23" customWidth="1"/>
    <col min="13051" max="13051" width="13.42578125" style="23" customWidth="1"/>
    <col min="13052" max="13052" width="12.7109375" style="23" customWidth="1"/>
    <col min="13053" max="13053" width="14.140625" style="23" customWidth="1"/>
    <col min="13054" max="13054" width="9.140625" style="23"/>
    <col min="13055" max="13056" width="10.140625" style="23" bestFit="1" customWidth="1"/>
    <col min="13057" max="13058" width="9.28515625" style="23" bestFit="1" customWidth="1"/>
    <col min="13059" max="13065" width="10.140625" style="23" bestFit="1" customWidth="1"/>
    <col min="13066" max="13066" width="9.28515625" style="23" bestFit="1" customWidth="1"/>
    <col min="13067" max="13068" width="10.140625" style="23" bestFit="1" customWidth="1"/>
    <col min="13069" max="13071" width="9.28515625" style="23" bestFit="1" customWidth="1"/>
    <col min="13072" max="13074" width="10.140625" style="23" bestFit="1" customWidth="1"/>
    <col min="13075" max="13075" width="14.140625" style="23" customWidth="1"/>
    <col min="13076" max="13297" width="9.140625" style="23"/>
    <col min="13298" max="13298" width="23.140625" style="23" customWidth="1"/>
    <col min="13299" max="13300" width="9.140625" style="23"/>
    <col min="13301" max="13301" width="13" style="23" customWidth="1"/>
    <col min="13302" max="13302" width="29.28515625" style="23" customWidth="1"/>
    <col min="13303" max="13305" width="9.140625" style="23"/>
    <col min="13306" max="13306" width="14.7109375" style="23" customWidth="1"/>
    <col min="13307" max="13307" width="13.42578125" style="23" customWidth="1"/>
    <col min="13308" max="13308" width="12.7109375" style="23" customWidth="1"/>
    <col min="13309" max="13309" width="14.140625" style="23" customWidth="1"/>
    <col min="13310" max="13310" width="9.140625" style="23"/>
    <col min="13311" max="13312" width="10.140625" style="23" bestFit="1" customWidth="1"/>
    <col min="13313" max="13314" width="9.28515625" style="23" bestFit="1" customWidth="1"/>
    <col min="13315" max="13321" width="10.140625" style="23" bestFit="1" customWidth="1"/>
    <col min="13322" max="13322" width="9.28515625" style="23" bestFit="1" customWidth="1"/>
    <col min="13323" max="13324" width="10.140625" style="23" bestFit="1" customWidth="1"/>
    <col min="13325" max="13327" width="9.28515625" style="23" bestFit="1" customWidth="1"/>
    <col min="13328" max="13330" width="10.140625" style="23" bestFit="1" customWidth="1"/>
    <col min="13331" max="13331" width="14.140625" style="23" customWidth="1"/>
    <col min="13332" max="13553" width="9.140625" style="23"/>
    <col min="13554" max="13554" width="23.140625" style="23" customWidth="1"/>
    <col min="13555" max="13556" width="9.140625" style="23"/>
    <col min="13557" max="13557" width="13" style="23" customWidth="1"/>
    <col min="13558" max="13558" width="29.28515625" style="23" customWidth="1"/>
    <col min="13559" max="13561" width="9.140625" style="23"/>
    <col min="13562" max="13562" width="14.7109375" style="23" customWidth="1"/>
    <col min="13563" max="13563" width="13.42578125" style="23" customWidth="1"/>
    <col min="13564" max="13564" width="12.7109375" style="23" customWidth="1"/>
    <col min="13565" max="13565" width="14.140625" style="23" customWidth="1"/>
    <col min="13566" max="13566" width="9.140625" style="23"/>
    <col min="13567" max="13568" width="10.140625" style="23" bestFit="1" customWidth="1"/>
    <col min="13569" max="13570" width="9.28515625" style="23" bestFit="1" customWidth="1"/>
    <col min="13571" max="13577" width="10.140625" style="23" bestFit="1" customWidth="1"/>
    <col min="13578" max="13578" width="9.28515625" style="23" bestFit="1" customWidth="1"/>
    <col min="13579" max="13580" width="10.140625" style="23" bestFit="1" customWidth="1"/>
    <col min="13581" max="13583" width="9.28515625" style="23" bestFit="1" customWidth="1"/>
    <col min="13584" max="13586" width="10.140625" style="23" bestFit="1" customWidth="1"/>
    <col min="13587" max="13587" width="14.140625" style="23" customWidth="1"/>
    <col min="13588" max="13809" width="9.140625" style="23"/>
    <col min="13810" max="13810" width="23.140625" style="23" customWidth="1"/>
    <col min="13811" max="13812" width="9.140625" style="23"/>
    <col min="13813" max="13813" width="13" style="23" customWidth="1"/>
    <col min="13814" max="13814" width="29.28515625" style="23" customWidth="1"/>
    <col min="13815" max="13817" width="9.140625" style="23"/>
    <col min="13818" max="13818" width="14.7109375" style="23" customWidth="1"/>
    <col min="13819" max="13819" width="13.42578125" style="23" customWidth="1"/>
    <col min="13820" max="13820" width="12.7109375" style="23" customWidth="1"/>
    <col min="13821" max="13821" width="14.140625" style="23" customWidth="1"/>
    <col min="13822" max="13822" width="9.140625" style="23"/>
    <col min="13823" max="13824" width="10.140625" style="23" bestFit="1" customWidth="1"/>
    <col min="13825" max="13826" width="9.28515625" style="23" bestFit="1" customWidth="1"/>
    <col min="13827" max="13833" width="10.140625" style="23" bestFit="1" customWidth="1"/>
    <col min="13834" max="13834" width="9.28515625" style="23" bestFit="1" customWidth="1"/>
    <col min="13835" max="13836" width="10.140625" style="23" bestFit="1" customWidth="1"/>
    <col min="13837" max="13839" width="9.28515625" style="23" bestFit="1" customWidth="1"/>
    <col min="13840" max="13842" width="10.140625" style="23" bestFit="1" customWidth="1"/>
    <col min="13843" max="13843" width="14.140625" style="23" customWidth="1"/>
    <col min="13844" max="14065" width="9.140625" style="23"/>
    <col min="14066" max="14066" width="23.140625" style="23" customWidth="1"/>
    <col min="14067" max="14068" width="9.140625" style="23"/>
    <col min="14069" max="14069" width="13" style="23" customWidth="1"/>
    <col min="14070" max="14070" width="29.28515625" style="23" customWidth="1"/>
    <col min="14071" max="14073" width="9.140625" style="23"/>
    <col min="14074" max="14074" width="14.7109375" style="23" customWidth="1"/>
    <col min="14075" max="14075" width="13.42578125" style="23" customWidth="1"/>
    <col min="14076" max="14076" width="12.7109375" style="23" customWidth="1"/>
    <col min="14077" max="14077" width="14.140625" style="23" customWidth="1"/>
    <col min="14078" max="14078" width="9.140625" style="23"/>
    <col min="14079" max="14080" width="10.140625" style="23" bestFit="1" customWidth="1"/>
    <col min="14081" max="14082" width="9.28515625" style="23" bestFit="1" customWidth="1"/>
    <col min="14083" max="14089" width="10.140625" style="23" bestFit="1" customWidth="1"/>
    <col min="14090" max="14090" width="9.28515625" style="23" bestFit="1" customWidth="1"/>
    <col min="14091" max="14092" width="10.140625" style="23" bestFit="1" customWidth="1"/>
    <col min="14093" max="14095" width="9.28515625" style="23" bestFit="1" customWidth="1"/>
    <col min="14096" max="14098" width="10.140625" style="23" bestFit="1" customWidth="1"/>
    <col min="14099" max="14099" width="14.140625" style="23" customWidth="1"/>
    <col min="14100" max="14321" width="9.140625" style="23"/>
    <col min="14322" max="14322" width="23.140625" style="23" customWidth="1"/>
    <col min="14323" max="14324" width="9.140625" style="23"/>
    <col min="14325" max="14325" width="13" style="23" customWidth="1"/>
    <col min="14326" max="14326" width="29.28515625" style="23" customWidth="1"/>
    <col min="14327" max="14329" width="9.140625" style="23"/>
    <col min="14330" max="14330" width="14.7109375" style="23" customWidth="1"/>
    <col min="14331" max="14331" width="13.42578125" style="23" customWidth="1"/>
    <col min="14332" max="14332" width="12.7109375" style="23" customWidth="1"/>
    <col min="14333" max="14333" width="14.140625" style="23" customWidth="1"/>
    <col min="14334" max="14334" width="9.140625" style="23"/>
    <col min="14335" max="14336" width="10.140625" style="23" bestFit="1" customWidth="1"/>
    <col min="14337" max="14338" width="9.28515625" style="23" bestFit="1" customWidth="1"/>
    <col min="14339" max="14345" width="10.140625" style="23" bestFit="1" customWidth="1"/>
    <col min="14346" max="14346" width="9.28515625" style="23" bestFit="1" customWidth="1"/>
    <col min="14347" max="14348" width="10.140625" style="23" bestFit="1" customWidth="1"/>
    <col min="14349" max="14351" width="9.28515625" style="23" bestFit="1" customWidth="1"/>
    <col min="14352" max="14354" width="10.140625" style="23" bestFit="1" customWidth="1"/>
    <col min="14355" max="14355" width="14.140625" style="23" customWidth="1"/>
    <col min="14356" max="14577" width="9.140625" style="23"/>
    <col min="14578" max="14578" width="23.140625" style="23" customWidth="1"/>
    <col min="14579" max="14580" width="9.140625" style="23"/>
    <col min="14581" max="14581" width="13" style="23" customWidth="1"/>
    <col min="14582" max="14582" width="29.28515625" style="23" customWidth="1"/>
    <col min="14583" max="14585" width="9.140625" style="23"/>
    <col min="14586" max="14586" width="14.7109375" style="23" customWidth="1"/>
    <col min="14587" max="14587" width="13.42578125" style="23" customWidth="1"/>
    <col min="14588" max="14588" width="12.7109375" style="23" customWidth="1"/>
    <col min="14589" max="14589" width="14.140625" style="23" customWidth="1"/>
    <col min="14590" max="14590" width="9.140625" style="23"/>
    <col min="14591" max="14592" width="10.140625" style="23" bestFit="1" customWidth="1"/>
    <col min="14593" max="14594" width="9.28515625" style="23" bestFit="1" customWidth="1"/>
    <col min="14595" max="14601" width="10.140625" style="23" bestFit="1" customWidth="1"/>
    <col min="14602" max="14602" width="9.28515625" style="23" bestFit="1" customWidth="1"/>
    <col min="14603" max="14604" width="10.140625" style="23" bestFit="1" customWidth="1"/>
    <col min="14605" max="14607" width="9.28515625" style="23" bestFit="1" customWidth="1"/>
    <col min="14608" max="14610" width="10.140625" style="23" bestFit="1" customWidth="1"/>
    <col min="14611" max="14611" width="14.140625" style="23" customWidth="1"/>
    <col min="14612" max="14833" width="9.140625" style="23"/>
    <col min="14834" max="14834" width="23.140625" style="23" customWidth="1"/>
    <col min="14835" max="14836" width="9.140625" style="23"/>
    <col min="14837" max="14837" width="13" style="23" customWidth="1"/>
    <col min="14838" max="14838" width="29.28515625" style="23" customWidth="1"/>
    <col min="14839" max="14841" width="9.140625" style="23"/>
    <col min="14842" max="14842" width="14.7109375" style="23" customWidth="1"/>
    <col min="14843" max="14843" width="13.42578125" style="23" customWidth="1"/>
    <col min="14844" max="14844" width="12.7109375" style="23" customWidth="1"/>
    <col min="14845" max="14845" width="14.140625" style="23" customWidth="1"/>
    <col min="14846" max="14846" width="9.140625" style="23"/>
    <col min="14847" max="14848" width="10.140625" style="23" bestFit="1" customWidth="1"/>
    <col min="14849" max="14850" width="9.28515625" style="23" bestFit="1" customWidth="1"/>
    <col min="14851" max="14857" width="10.140625" style="23" bestFit="1" customWidth="1"/>
    <col min="14858" max="14858" width="9.28515625" style="23" bestFit="1" customWidth="1"/>
    <col min="14859" max="14860" width="10.140625" style="23" bestFit="1" customWidth="1"/>
    <col min="14861" max="14863" width="9.28515625" style="23" bestFit="1" customWidth="1"/>
    <col min="14864" max="14866" width="10.140625" style="23" bestFit="1" customWidth="1"/>
    <col min="14867" max="14867" width="14.140625" style="23" customWidth="1"/>
    <col min="14868" max="15089" width="9.140625" style="23"/>
    <col min="15090" max="15090" width="23.140625" style="23" customWidth="1"/>
    <col min="15091" max="15092" width="9.140625" style="23"/>
    <col min="15093" max="15093" width="13" style="23" customWidth="1"/>
    <col min="15094" max="15094" width="29.28515625" style="23" customWidth="1"/>
    <col min="15095" max="15097" width="9.140625" style="23"/>
    <col min="15098" max="15098" width="14.7109375" style="23" customWidth="1"/>
    <col min="15099" max="15099" width="13.42578125" style="23" customWidth="1"/>
    <col min="15100" max="15100" width="12.7109375" style="23" customWidth="1"/>
    <col min="15101" max="15101" width="14.140625" style="23" customWidth="1"/>
    <col min="15102" max="15102" width="9.140625" style="23"/>
    <col min="15103" max="15104" width="10.140625" style="23" bestFit="1" customWidth="1"/>
    <col min="15105" max="15106" width="9.28515625" style="23" bestFit="1" customWidth="1"/>
    <col min="15107" max="15113" width="10.140625" style="23" bestFit="1" customWidth="1"/>
    <col min="15114" max="15114" width="9.28515625" style="23" bestFit="1" customWidth="1"/>
    <col min="15115" max="15116" width="10.140625" style="23" bestFit="1" customWidth="1"/>
    <col min="15117" max="15119" width="9.28515625" style="23" bestFit="1" customWidth="1"/>
    <col min="15120" max="15122" width="10.140625" style="23" bestFit="1" customWidth="1"/>
    <col min="15123" max="15123" width="14.140625" style="23" customWidth="1"/>
    <col min="15124" max="15345" width="9.140625" style="23"/>
    <col min="15346" max="15346" width="23.140625" style="23" customWidth="1"/>
    <col min="15347" max="15348" width="9.140625" style="23"/>
    <col min="15349" max="15349" width="13" style="23" customWidth="1"/>
    <col min="15350" max="15350" width="29.28515625" style="23" customWidth="1"/>
    <col min="15351" max="15353" width="9.140625" style="23"/>
    <col min="15354" max="15354" width="14.7109375" style="23" customWidth="1"/>
    <col min="15355" max="15355" width="13.42578125" style="23" customWidth="1"/>
    <col min="15356" max="15356" width="12.7109375" style="23" customWidth="1"/>
    <col min="15357" max="15357" width="14.140625" style="23" customWidth="1"/>
    <col min="15358" max="15358" width="9.140625" style="23"/>
    <col min="15359" max="15360" width="10.140625" style="23" bestFit="1" customWidth="1"/>
    <col min="15361" max="15362" width="9.28515625" style="23" bestFit="1" customWidth="1"/>
    <col min="15363" max="15369" width="10.140625" style="23" bestFit="1" customWidth="1"/>
    <col min="15370" max="15370" width="9.28515625" style="23" bestFit="1" customWidth="1"/>
    <col min="15371" max="15372" width="10.140625" style="23" bestFit="1" customWidth="1"/>
    <col min="15373" max="15375" width="9.28515625" style="23" bestFit="1" customWidth="1"/>
    <col min="15376" max="15378" width="10.140625" style="23" bestFit="1" customWidth="1"/>
    <col min="15379" max="15379" width="14.140625" style="23" customWidth="1"/>
    <col min="15380" max="15601" width="9.140625" style="23"/>
    <col min="15602" max="15602" width="23.140625" style="23" customWidth="1"/>
    <col min="15603" max="15604" width="9.140625" style="23"/>
    <col min="15605" max="15605" width="13" style="23" customWidth="1"/>
    <col min="15606" max="15606" width="29.28515625" style="23" customWidth="1"/>
    <col min="15607" max="15609" width="9.140625" style="23"/>
    <col min="15610" max="15610" width="14.7109375" style="23" customWidth="1"/>
    <col min="15611" max="15611" width="13.42578125" style="23" customWidth="1"/>
    <col min="15612" max="15612" width="12.7109375" style="23" customWidth="1"/>
    <col min="15613" max="15613" width="14.140625" style="23" customWidth="1"/>
    <col min="15614" max="15614" width="9.140625" style="23"/>
    <col min="15615" max="15616" width="10.140625" style="23" bestFit="1" customWidth="1"/>
    <col min="15617" max="15618" width="9.28515625" style="23" bestFit="1" customWidth="1"/>
    <col min="15619" max="15625" width="10.140625" style="23" bestFit="1" customWidth="1"/>
    <col min="15626" max="15626" width="9.28515625" style="23" bestFit="1" customWidth="1"/>
    <col min="15627" max="15628" width="10.140625" style="23" bestFit="1" customWidth="1"/>
    <col min="15629" max="15631" width="9.28515625" style="23" bestFit="1" customWidth="1"/>
    <col min="15632" max="15634" width="10.140625" style="23" bestFit="1" customWidth="1"/>
    <col min="15635" max="15635" width="14.140625" style="23" customWidth="1"/>
    <col min="15636" max="15857" width="9.140625" style="23"/>
    <col min="15858" max="15858" width="23.140625" style="23" customWidth="1"/>
    <col min="15859" max="15860" width="9.140625" style="23"/>
    <col min="15861" max="15861" width="13" style="23" customWidth="1"/>
    <col min="15862" max="15862" width="29.28515625" style="23" customWidth="1"/>
    <col min="15863" max="15865" width="9.140625" style="23"/>
    <col min="15866" max="15866" width="14.7109375" style="23" customWidth="1"/>
    <col min="15867" max="15867" width="13.42578125" style="23" customWidth="1"/>
    <col min="15868" max="15868" width="12.7109375" style="23" customWidth="1"/>
    <col min="15869" max="15869" width="14.140625" style="23" customWidth="1"/>
    <col min="15870" max="15870" width="9.140625" style="23"/>
    <col min="15871" max="15872" width="10.140625" style="23" bestFit="1" customWidth="1"/>
    <col min="15873" max="15874" width="9.28515625" style="23" bestFit="1" customWidth="1"/>
    <col min="15875" max="15881" width="10.140625" style="23" bestFit="1" customWidth="1"/>
    <col min="15882" max="15882" width="9.28515625" style="23" bestFit="1" customWidth="1"/>
    <col min="15883" max="15884" width="10.140625" style="23" bestFit="1" customWidth="1"/>
    <col min="15885" max="15887" width="9.28515625" style="23" bestFit="1" customWidth="1"/>
    <col min="15888" max="15890" width="10.140625" style="23" bestFit="1" customWidth="1"/>
    <col min="15891" max="15891" width="14.140625" style="23" customWidth="1"/>
    <col min="15892" max="16113" width="9.140625" style="23"/>
    <col min="16114" max="16114" width="23.140625" style="23" customWidth="1"/>
    <col min="16115" max="16116" width="9.140625" style="23"/>
    <col min="16117" max="16117" width="13" style="23" customWidth="1"/>
    <col min="16118" max="16118" width="29.28515625" style="23" customWidth="1"/>
    <col min="16119" max="16121" width="9.140625" style="23"/>
    <col min="16122" max="16122" width="14.7109375" style="23" customWidth="1"/>
    <col min="16123" max="16123" width="13.42578125" style="23" customWidth="1"/>
    <col min="16124" max="16124" width="12.7109375" style="23" customWidth="1"/>
    <col min="16125" max="16125" width="14.140625" style="23" customWidth="1"/>
    <col min="16126" max="16126" width="9.140625" style="23"/>
    <col min="16127" max="16128" width="10.140625" style="23" bestFit="1" customWidth="1"/>
    <col min="16129" max="16130" width="9.28515625" style="23" bestFit="1" customWidth="1"/>
    <col min="16131" max="16137" width="10.140625" style="23" bestFit="1" customWidth="1"/>
    <col min="16138" max="16138" width="9.28515625" style="23" bestFit="1" customWidth="1"/>
    <col min="16139" max="16140" width="10.140625" style="23" bestFit="1" customWidth="1"/>
    <col min="16141" max="16143" width="9.28515625" style="23" bestFit="1" customWidth="1"/>
    <col min="16144" max="16146" width="10.140625" style="23" bestFit="1" customWidth="1"/>
    <col min="16147" max="16147" width="14.140625" style="23" customWidth="1"/>
    <col min="16148" max="16384" width="9.140625" style="23"/>
  </cols>
  <sheetData>
    <row r="1" spans="1:21" s="2" customFormat="1" ht="48.75" thickTop="1" thickBot="1" x14ac:dyDescent="0.3">
      <c r="A1" s="181" t="s">
        <v>46</v>
      </c>
      <c r="B1" s="182" t="s">
        <v>1</v>
      </c>
      <c r="C1" s="182" t="s">
        <v>4</v>
      </c>
      <c r="D1" s="182" t="s">
        <v>137</v>
      </c>
      <c r="E1" s="183" t="s">
        <v>8</v>
      </c>
      <c r="F1" s="316" t="s">
        <v>9</v>
      </c>
      <c r="G1" s="326" t="s">
        <v>10</v>
      </c>
      <c r="H1" s="183" t="s">
        <v>11</v>
      </c>
      <c r="I1" s="316" t="s">
        <v>12</v>
      </c>
      <c r="J1" s="185" t="s">
        <v>13</v>
      </c>
      <c r="K1" s="327" t="s">
        <v>14</v>
      </c>
      <c r="L1" s="349" t="s">
        <v>15</v>
      </c>
      <c r="M1" s="185" t="s">
        <v>16</v>
      </c>
      <c r="N1" s="185" t="s">
        <v>17</v>
      </c>
      <c r="O1" s="344" t="s">
        <v>32</v>
      </c>
      <c r="P1" s="327" t="s">
        <v>18</v>
      </c>
      <c r="Q1" s="349" t="s">
        <v>19</v>
      </c>
      <c r="R1" s="185" t="s">
        <v>33</v>
      </c>
      <c r="S1" s="352" t="s">
        <v>20</v>
      </c>
      <c r="T1" s="364" t="s">
        <v>176</v>
      </c>
      <c r="U1" s="186" t="s">
        <v>177</v>
      </c>
    </row>
    <row r="2" spans="1:21" s="2" customFormat="1" ht="16.5" thickTop="1" x14ac:dyDescent="0.25">
      <c r="A2" s="175"/>
      <c r="B2" s="176"/>
      <c r="C2" s="177"/>
      <c r="D2" s="178"/>
      <c r="E2" s="178"/>
      <c r="F2" s="178"/>
      <c r="G2" s="328"/>
      <c r="H2" s="178"/>
      <c r="I2" s="178"/>
      <c r="J2" s="180"/>
      <c r="K2" s="329"/>
      <c r="L2" s="350"/>
      <c r="M2" s="180"/>
      <c r="N2" s="180"/>
      <c r="O2" s="345"/>
      <c r="P2" s="329"/>
      <c r="Q2" s="350"/>
      <c r="R2" s="180"/>
      <c r="S2" s="353"/>
      <c r="T2" s="187"/>
      <c r="U2" s="355"/>
    </row>
    <row r="3" spans="1:21" x14ac:dyDescent="0.25">
      <c r="A3" s="34"/>
      <c r="B3" s="232"/>
      <c r="C3" s="22"/>
      <c r="D3" s="14"/>
      <c r="E3" s="14"/>
      <c r="F3" s="28"/>
      <c r="G3" s="35"/>
      <c r="H3" s="12"/>
      <c r="I3" s="28"/>
      <c r="J3" s="12"/>
      <c r="K3" s="332"/>
      <c r="L3" s="35"/>
      <c r="M3" s="40"/>
      <c r="N3" s="40"/>
      <c r="O3" s="70"/>
      <c r="P3" s="38"/>
      <c r="Q3" s="35"/>
      <c r="R3" s="12"/>
      <c r="S3" s="70"/>
      <c r="T3" s="12"/>
      <c r="U3" s="332"/>
    </row>
    <row r="4" spans="1:21" x14ac:dyDescent="0.25">
      <c r="A4" s="34" t="s">
        <v>186</v>
      </c>
      <c r="B4" s="232" t="s">
        <v>188</v>
      </c>
      <c r="C4" s="22">
        <v>275000</v>
      </c>
      <c r="D4" s="14"/>
      <c r="E4" s="14"/>
      <c r="F4" s="319">
        <v>137500</v>
      </c>
      <c r="G4" s="444">
        <v>137500</v>
      </c>
      <c r="H4" s="315"/>
      <c r="I4" s="28"/>
      <c r="J4" s="12"/>
      <c r="K4" s="38"/>
      <c r="L4" s="35"/>
      <c r="M4" s="12"/>
      <c r="N4" s="12"/>
      <c r="O4" s="70"/>
      <c r="P4" s="38"/>
      <c r="Q4" s="35"/>
      <c r="R4" s="12"/>
      <c r="S4" s="70"/>
      <c r="T4" s="12"/>
      <c r="U4" s="332"/>
    </row>
    <row r="5" spans="1:21" x14ac:dyDescent="0.25">
      <c r="A5" s="34"/>
      <c r="B5" s="232"/>
      <c r="C5" s="22"/>
      <c r="D5" s="14"/>
      <c r="E5" s="14"/>
      <c r="F5" s="28"/>
      <c r="G5" s="35"/>
      <c r="H5" s="12"/>
      <c r="I5" s="28"/>
      <c r="J5" s="12"/>
      <c r="K5" s="38"/>
      <c r="L5" s="35"/>
      <c r="M5" s="12"/>
      <c r="N5" s="12"/>
      <c r="O5" s="70"/>
      <c r="P5" s="38"/>
      <c r="Q5" s="35"/>
      <c r="R5" s="12"/>
      <c r="S5" s="70"/>
      <c r="T5" s="12"/>
      <c r="U5" s="332"/>
    </row>
    <row r="6" spans="1:21" x14ac:dyDescent="0.25">
      <c r="A6" s="34" t="s">
        <v>187</v>
      </c>
      <c r="B6" s="232" t="s">
        <v>189</v>
      </c>
      <c r="C6" s="22">
        <v>302000</v>
      </c>
      <c r="D6" s="14"/>
      <c r="E6" s="14"/>
      <c r="F6" s="28"/>
      <c r="G6" s="35"/>
      <c r="H6" s="315">
        <v>151000</v>
      </c>
      <c r="I6" s="319">
        <v>151000</v>
      </c>
      <c r="J6" s="12"/>
      <c r="K6" s="38"/>
      <c r="L6" s="35"/>
      <c r="M6" s="12"/>
      <c r="N6" s="12"/>
      <c r="O6" s="70"/>
      <c r="P6" s="38"/>
      <c r="Q6" s="35"/>
      <c r="R6" s="12"/>
      <c r="S6" s="70"/>
      <c r="T6" s="12"/>
      <c r="U6" s="332"/>
    </row>
    <row r="7" spans="1:21" x14ac:dyDescent="0.25">
      <c r="A7" s="34"/>
      <c r="B7" s="232"/>
      <c r="C7" s="22"/>
      <c r="D7" s="14"/>
      <c r="E7" s="14"/>
      <c r="F7" s="28"/>
      <c r="G7" s="35"/>
      <c r="H7" s="12"/>
      <c r="I7" s="28"/>
      <c r="J7" s="12"/>
      <c r="K7" s="38"/>
      <c r="L7" s="35"/>
      <c r="M7" s="12"/>
      <c r="N7" s="12"/>
      <c r="O7" s="70"/>
      <c r="P7" s="38"/>
      <c r="Q7" s="35"/>
      <c r="R7" s="12"/>
      <c r="S7" s="70"/>
      <c r="T7" s="12"/>
      <c r="U7" s="332"/>
    </row>
    <row r="8" spans="1:21" x14ac:dyDescent="0.25">
      <c r="A8" s="34" t="s">
        <v>180</v>
      </c>
      <c r="B8" s="232" t="s">
        <v>12</v>
      </c>
      <c r="C8" s="22">
        <v>1000000</v>
      </c>
      <c r="D8" s="14"/>
      <c r="E8" s="14"/>
      <c r="F8" s="28"/>
      <c r="G8" s="35"/>
      <c r="H8" s="12"/>
      <c r="I8" s="319"/>
      <c r="J8" s="12"/>
      <c r="K8" s="38"/>
      <c r="L8" s="35"/>
      <c r="M8" s="12"/>
      <c r="N8" s="12"/>
      <c r="O8" s="70"/>
      <c r="P8" s="38"/>
      <c r="Q8" s="444">
        <v>1000000</v>
      </c>
      <c r="R8" s="12"/>
      <c r="S8" s="70"/>
      <c r="T8" s="12"/>
      <c r="U8" s="332"/>
    </row>
    <row r="9" spans="1:21" x14ac:dyDescent="0.25">
      <c r="A9" s="88"/>
      <c r="B9" s="233"/>
      <c r="C9" s="102"/>
      <c r="D9" s="85"/>
      <c r="E9" s="85"/>
      <c r="F9" s="86"/>
      <c r="G9" s="333"/>
      <c r="H9" s="78"/>
      <c r="I9" s="86"/>
      <c r="J9" s="78"/>
      <c r="K9" s="127"/>
      <c r="L9" s="333"/>
      <c r="M9" s="78"/>
      <c r="N9" s="78"/>
      <c r="O9" s="79"/>
      <c r="P9" s="127"/>
      <c r="Q9" s="333"/>
      <c r="R9" s="78"/>
      <c r="S9" s="79"/>
      <c r="T9" s="78"/>
      <c r="U9" s="357"/>
    </row>
    <row r="10" spans="1:21" x14ac:dyDescent="0.25">
      <c r="A10" s="88" t="s">
        <v>179</v>
      </c>
      <c r="B10" s="233"/>
      <c r="C10" s="102"/>
      <c r="D10" s="85"/>
      <c r="E10" s="85"/>
      <c r="F10" s="86"/>
      <c r="G10" s="333"/>
      <c r="H10" s="78"/>
      <c r="I10" s="324"/>
      <c r="J10" s="78"/>
      <c r="K10" s="127"/>
      <c r="L10" s="333"/>
      <c r="M10" s="78"/>
      <c r="N10" s="78"/>
      <c r="O10" s="79"/>
      <c r="P10" s="127"/>
      <c r="Q10" s="333"/>
      <c r="R10" s="78"/>
      <c r="S10" s="79"/>
      <c r="T10" s="78"/>
      <c r="U10" s="357"/>
    </row>
    <row r="11" spans="1:21" ht="16.5" thickBot="1" x14ac:dyDescent="0.3">
      <c r="A11" s="88"/>
      <c r="B11" s="233"/>
      <c r="C11" s="102"/>
      <c r="D11" s="85"/>
      <c r="E11" s="85"/>
      <c r="F11" s="86"/>
      <c r="G11" s="333"/>
      <c r="H11" s="78"/>
      <c r="I11" s="86"/>
      <c r="J11" s="78"/>
      <c r="K11" s="127"/>
      <c r="L11" s="333"/>
      <c r="M11" s="78"/>
      <c r="N11" s="78"/>
      <c r="O11" s="79"/>
      <c r="P11" s="127"/>
      <c r="Q11" s="333"/>
      <c r="R11" s="78"/>
      <c r="S11" s="79"/>
      <c r="T11" s="78"/>
      <c r="U11" s="357"/>
    </row>
    <row r="12" spans="1:21" ht="16.5" thickTop="1" x14ac:dyDescent="0.25">
      <c r="A12" s="90" t="s">
        <v>26</v>
      </c>
      <c r="B12" s="234"/>
      <c r="C12" s="120"/>
      <c r="D12" s="121"/>
      <c r="E12" s="121"/>
      <c r="F12" s="320"/>
      <c r="G12" s="334"/>
      <c r="H12" s="91"/>
      <c r="I12" s="320"/>
      <c r="J12" s="91"/>
      <c r="K12" s="193"/>
      <c r="L12" s="334"/>
      <c r="M12" s="91"/>
      <c r="N12" s="91"/>
      <c r="O12" s="346"/>
      <c r="P12" s="193"/>
      <c r="Q12" s="334"/>
      <c r="R12" s="91"/>
      <c r="S12" s="346"/>
      <c r="T12" s="91"/>
      <c r="U12" s="358"/>
    </row>
    <row r="13" spans="1:21" ht="16.5" thickBot="1" x14ac:dyDescent="0.3">
      <c r="A13" s="88" t="s">
        <v>27</v>
      </c>
      <c r="B13" s="233"/>
      <c r="C13" s="102"/>
      <c r="D13" s="85"/>
      <c r="E13" s="85"/>
      <c r="F13" s="86"/>
      <c r="G13" s="333"/>
      <c r="H13" s="78"/>
      <c r="I13" s="86"/>
      <c r="J13" s="78"/>
      <c r="K13" s="127"/>
      <c r="L13" s="333"/>
      <c r="M13" s="78"/>
      <c r="N13" s="78"/>
      <c r="O13" s="79"/>
      <c r="P13" s="127"/>
      <c r="Q13" s="333"/>
      <c r="R13" s="78"/>
      <c r="S13" s="79"/>
      <c r="T13" s="78"/>
      <c r="U13" s="357"/>
    </row>
    <row r="14" spans="1:21" ht="16.5" thickTop="1" x14ac:dyDescent="0.25">
      <c r="A14" s="497" t="s">
        <v>190</v>
      </c>
      <c r="B14" s="498"/>
      <c r="C14" s="499"/>
      <c r="D14" s="500"/>
      <c r="E14" s="500"/>
      <c r="F14" s="501">
        <v>-110000</v>
      </c>
      <c r="G14" s="502">
        <v>-110000</v>
      </c>
      <c r="H14" s="503"/>
      <c r="I14" s="504"/>
      <c r="J14" s="503"/>
      <c r="K14" s="505"/>
      <c r="L14" s="506"/>
      <c r="M14" s="503"/>
      <c r="N14" s="503"/>
      <c r="O14" s="507"/>
      <c r="P14" s="505"/>
      <c r="Q14" s="506"/>
      <c r="R14" s="503"/>
      <c r="S14" s="507"/>
      <c r="T14" s="503"/>
      <c r="U14" s="508"/>
    </row>
    <row r="15" spans="1:21" x14ac:dyDescent="0.25">
      <c r="A15" s="37" t="s">
        <v>191</v>
      </c>
      <c r="B15" s="445"/>
      <c r="C15" s="446"/>
      <c r="D15" s="122"/>
      <c r="E15" s="122"/>
      <c r="F15" s="354"/>
      <c r="G15" s="382"/>
      <c r="H15" s="452">
        <v>-120800</v>
      </c>
      <c r="I15" s="451">
        <v>-120800</v>
      </c>
      <c r="J15" s="99"/>
      <c r="K15" s="448"/>
      <c r="L15" s="382"/>
      <c r="M15" s="99"/>
      <c r="N15" s="99"/>
      <c r="O15" s="372"/>
      <c r="P15" s="448"/>
      <c r="Q15" s="382"/>
      <c r="R15" s="99"/>
      <c r="S15" s="79"/>
      <c r="T15" s="78"/>
      <c r="U15" s="357"/>
    </row>
    <row r="16" spans="1:21" ht="16.5" thickBot="1" x14ac:dyDescent="0.3">
      <c r="A16" s="100" t="s">
        <v>68</v>
      </c>
      <c r="B16" s="235"/>
      <c r="C16" s="123"/>
      <c r="D16" s="124"/>
      <c r="E16" s="124"/>
      <c r="F16" s="321"/>
      <c r="G16" s="335"/>
      <c r="H16" s="101"/>
      <c r="I16" s="351"/>
      <c r="J16" s="101"/>
      <c r="K16" s="336"/>
      <c r="L16" s="335"/>
      <c r="M16" s="101"/>
      <c r="N16" s="101"/>
      <c r="O16" s="347"/>
      <c r="P16" s="336"/>
      <c r="Q16" s="335"/>
      <c r="R16" s="101"/>
      <c r="S16" s="348"/>
      <c r="T16" s="97"/>
      <c r="U16" s="359"/>
    </row>
    <row r="17" spans="1:21" ht="17.25" thickTop="1" thickBot="1" x14ac:dyDescent="0.3">
      <c r="A17" s="477" t="s">
        <v>129</v>
      </c>
      <c r="B17" s="478"/>
      <c r="C17" s="479"/>
      <c r="D17" s="480"/>
      <c r="E17" s="480"/>
      <c r="F17" s="481">
        <v>-27500</v>
      </c>
      <c r="G17" s="482">
        <v>-27500</v>
      </c>
      <c r="H17" s="483">
        <v>-30200</v>
      </c>
      <c r="I17" s="481">
        <v>-30200</v>
      </c>
      <c r="J17" s="483"/>
      <c r="K17" s="485"/>
      <c r="L17" s="482"/>
      <c r="M17" s="483"/>
      <c r="N17" s="483"/>
      <c r="O17" s="484"/>
      <c r="P17" s="485"/>
      <c r="Q17" s="482">
        <v>-1000000</v>
      </c>
      <c r="R17" s="483"/>
      <c r="S17" s="509"/>
      <c r="T17" s="510"/>
      <c r="U17" s="511"/>
    </row>
    <row r="18" spans="1:21" s="2" customFormat="1" ht="16.5" thickTop="1" x14ac:dyDescent="0.25">
      <c r="A18" s="43"/>
      <c r="B18" s="8"/>
      <c r="C18" s="3"/>
      <c r="D18" s="5"/>
      <c r="E18" s="1"/>
      <c r="F18" s="317"/>
      <c r="G18" s="330"/>
      <c r="H18" s="5"/>
      <c r="I18" s="317"/>
      <c r="J18" s="1"/>
      <c r="K18" s="108"/>
      <c r="L18" s="331"/>
      <c r="M18" s="1"/>
      <c r="N18" s="1"/>
      <c r="O18" s="318"/>
      <c r="P18" s="108"/>
      <c r="Q18" s="331"/>
      <c r="R18" s="1"/>
      <c r="S18" s="345"/>
      <c r="T18" s="180"/>
      <c r="U18" s="360"/>
    </row>
    <row r="19" spans="1:21" s="27" customFormat="1" x14ac:dyDescent="0.25">
      <c r="A19" s="35" t="s">
        <v>35</v>
      </c>
      <c r="B19" s="238"/>
      <c r="C19" s="14"/>
      <c r="D19" s="28"/>
      <c r="E19" s="14">
        <f>SUM(E3:E18)</f>
        <v>0</v>
      </c>
      <c r="F19" s="28">
        <f t="shared" ref="F19:U19" si="0">SUM(F3:F18)</f>
        <v>0</v>
      </c>
      <c r="G19" s="340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36">
        <f t="shared" si="0"/>
        <v>0</v>
      </c>
      <c r="L19" s="32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28">
        <f t="shared" si="0"/>
        <v>0</v>
      </c>
      <c r="Q19" s="340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36">
        <f t="shared" si="0"/>
        <v>0</v>
      </c>
    </row>
    <row r="20" spans="1:21" x14ac:dyDescent="0.25">
      <c r="A20" s="34" t="s">
        <v>25</v>
      </c>
      <c r="B20" s="232"/>
      <c r="C20" s="22"/>
      <c r="D20" s="22"/>
      <c r="E20" s="14">
        <v>0</v>
      </c>
      <c r="F20" s="28">
        <v>0</v>
      </c>
      <c r="G20" s="340">
        <v>0</v>
      </c>
      <c r="H20" s="14">
        <v>0</v>
      </c>
      <c r="I20" s="14">
        <v>0</v>
      </c>
      <c r="J20" s="14">
        <v>0</v>
      </c>
      <c r="K20" s="36">
        <v>0</v>
      </c>
      <c r="L20" s="340">
        <v>0</v>
      </c>
      <c r="M20" s="14">
        <v>0</v>
      </c>
      <c r="N20" s="14">
        <v>0</v>
      </c>
      <c r="O20" s="14">
        <v>0</v>
      </c>
      <c r="P20" s="36">
        <v>0</v>
      </c>
      <c r="Q20" s="340">
        <v>0</v>
      </c>
      <c r="R20" s="14">
        <v>0</v>
      </c>
      <c r="S20" s="14">
        <v>0</v>
      </c>
      <c r="T20" s="14">
        <v>0</v>
      </c>
      <c r="U20" s="36">
        <v>0</v>
      </c>
    </row>
    <row r="21" spans="1:21" x14ac:dyDescent="0.25">
      <c r="A21" s="34" t="s">
        <v>30</v>
      </c>
      <c r="B21" s="232"/>
      <c r="C21" s="22"/>
      <c r="D21" s="22"/>
      <c r="E21" s="14">
        <f t="shared" ref="E21:U21" si="1">-SUM(E3:E18)</f>
        <v>0</v>
      </c>
      <c r="F21" s="28">
        <f t="shared" si="1"/>
        <v>0</v>
      </c>
      <c r="G21" s="340">
        <f t="shared" si="1"/>
        <v>0</v>
      </c>
      <c r="H21" s="14">
        <f t="shared" si="1"/>
        <v>0</v>
      </c>
      <c r="I21" s="28">
        <f t="shared" si="1"/>
        <v>0</v>
      </c>
      <c r="J21" s="14">
        <f t="shared" si="1"/>
        <v>0</v>
      </c>
      <c r="K21" s="36">
        <f t="shared" si="1"/>
        <v>0</v>
      </c>
      <c r="L21" s="340">
        <f t="shared" si="1"/>
        <v>0</v>
      </c>
      <c r="M21" s="14">
        <f t="shared" si="1"/>
        <v>0</v>
      </c>
      <c r="N21" s="14">
        <f t="shared" si="1"/>
        <v>0</v>
      </c>
      <c r="O21" s="28">
        <f t="shared" si="1"/>
        <v>0</v>
      </c>
      <c r="P21" s="36">
        <f t="shared" si="1"/>
        <v>0</v>
      </c>
      <c r="Q21" s="340">
        <f t="shared" si="1"/>
        <v>0</v>
      </c>
      <c r="R21" s="14">
        <f t="shared" si="1"/>
        <v>0</v>
      </c>
      <c r="S21" s="28">
        <f t="shared" si="1"/>
        <v>0</v>
      </c>
      <c r="T21" s="14">
        <f t="shared" si="1"/>
        <v>0</v>
      </c>
      <c r="U21" s="361">
        <f t="shared" si="1"/>
        <v>0</v>
      </c>
    </row>
    <row r="22" spans="1:21" ht="16.5" thickBot="1" x14ac:dyDescent="0.3">
      <c r="A22" s="519" t="s">
        <v>49</v>
      </c>
      <c r="B22" s="520"/>
      <c r="C22" s="521"/>
      <c r="D22" s="521"/>
      <c r="E22" s="522">
        <v>-30000</v>
      </c>
      <c r="F22" s="523">
        <v>-30000</v>
      </c>
      <c r="G22" s="524">
        <v>-30000</v>
      </c>
      <c r="H22" s="480">
        <v>-30000</v>
      </c>
      <c r="I22" s="480">
        <v>-30000</v>
      </c>
      <c r="J22" s="480">
        <v>-120000</v>
      </c>
      <c r="K22" s="525">
        <v>-120000</v>
      </c>
      <c r="L22" s="524">
        <v>-120000</v>
      </c>
      <c r="M22" s="480">
        <v>-120000</v>
      </c>
      <c r="N22" s="480">
        <v>-120000</v>
      </c>
      <c r="O22" s="480">
        <v>-120000</v>
      </c>
      <c r="P22" s="525">
        <v>-120000</v>
      </c>
      <c r="Q22" s="524">
        <v>-120000</v>
      </c>
      <c r="R22" s="480">
        <v>0</v>
      </c>
      <c r="S22" s="480">
        <v>0</v>
      </c>
      <c r="T22" s="480">
        <v>0</v>
      </c>
      <c r="U22" s="525">
        <v>0</v>
      </c>
    </row>
    <row r="23" spans="1:21" s="27" customFormat="1" ht="17.25" thickTop="1" thickBot="1" x14ac:dyDescent="0.3">
      <c r="A23" s="109" t="s">
        <v>28</v>
      </c>
      <c r="B23" s="239"/>
      <c r="C23" s="106"/>
      <c r="D23" s="106"/>
      <c r="E23" s="106">
        <f>SUM(E20:E22)</f>
        <v>-30000</v>
      </c>
      <c r="F23" s="325">
        <f t="shared" ref="F23:U23" si="2">SUM(F20:F22)</f>
        <v>-30000</v>
      </c>
      <c r="G23" s="341">
        <f t="shared" si="2"/>
        <v>-30000</v>
      </c>
      <c r="H23" s="106">
        <f t="shared" si="2"/>
        <v>-30000</v>
      </c>
      <c r="I23" s="106">
        <f t="shared" si="2"/>
        <v>-30000</v>
      </c>
      <c r="J23" s="106">
        <f t="shared" si="2"/>
        <v>-120000</v>
      </c>
      <c r="K23" s="106">
        <f t="shared" si="2"/>
        <v>-120000</v>
      </c>
      <c r="L23" s="341">
        <f t="shared" si="2"/>
        <v>-120000</v>
      </c>
      <c r="M23" s="106">
        <f t="shared" si="2"/>
        <v>-120000</v>
      </c>
      <c r="N23" s="106">
        <f t="shared" si="2"/>
        <v>-120000</v>
      </c>
      <c r="O23" s="106">
        <f t="shared" si="2"/>
        <v>-120000</v>
      </c>
      <c r="P23" s="112">
        <f t="shared" si="2"/>
        <v>-120000</v>
      </c>
      <c r="Q23" s="341">
        <f t="shared" si="2"/>
        <v>-120000</v>
      </c>
      <c r="R23" s="106">
        <f t="shared" si="2"/>
        <v>0</v>
      </c>
      <c r="S23" s="106">
        <f t="shared" si="2"/>
        <v>0</v>
      </c>
      <c r="T23" s="106">
        <f t="shared" si="2"/>
        <v>0</v>
      </c>
      <c r="U23" s="112">
        <f t="shared" si="2"/>
        <v>0</v>
      </c>
    </row>
    <row r="24" spans="1:21" ht="17.25" thickTop="1" thickBot="1" x14ac:dyDescent="0.3">
      <c r="A24" s="37"/>
      <c r="B24" s="445"/>
      <c r="C24" s="446"/>
      <c r="D24" s="446"/>
      <c r="E24" s="122"/>
      <c r="F24" s="354"/>
      <c r="G24" s="447"/>
      <c r="H24" s="99"/>
      <c r="I24" s="372"/>
      <c r="J24" s="122"/>
      <c r="K24" s="448"/>
      <c r="L24" s="382"/>
      <c r="M24" s="99"/>
      <c r="N24" s="99"/>
      <c r="O24" s="372"/>
      <c r="P24" s="448"/>
      <c r="Q24" s="382"/>
      <c r="R24" s="99"/>
      <c r="S24" s="354"/>
      <c r="T24" s="122"/>
      <c r="U24" s="363"/>
    </row>
    <row r="25" spans="1:21" s="27" customFormat="1" ht="17.25" thickTop="1" thickBot="1" x14ac:dyDescent="0.3">
      <c r="A25" s="512" t="s">
        <v>136</v>
      </c>
      <c r="B25" s="513"/>
      <c r="C25" s="514"/>
      <c r="D25" s="515">
        <v>10000</v>
      </c>
      <c r="E25" s="514">
        <f>SUM(D25+E17-E22)</f>
        <v>40000</v>
      </c>
      <c r="F25" s="515">
        <f>SUM(E25+F17-F22)</f>
        <v>42500</v>
      </c>
      <c r="G25" s="516">
        <f>SUM(F25+G17-G22)</f>
        <v>45000</v>
      </c>
      <c r="H25" s="514">
        <f>SUM(G25+H17-H22)</f>
        <v>44800</v>
      </c>
      <c r="I25" s="515">
        <f>SUM(H25+I17-I22)</f>
        <v>44600</v>
      </c>
      <c r="J25" s="514">
        <f>SUM(I25+J17-J22)</f>
        <v>164600</v>
      </c>
      <c r="K25" s="517">
        <f>SUM(J25+K17-K22)</f>
        <v>284600</v>
      </c>
      <c r="L25" s="516">
        <f>SUM(K25+L17-L22)</f>
        <v>404600</v>
      </c>
      <c r="M25" s="514">
        <f>SUM(L25+M17-M22)</f>
        <v>524600</v>
      </c>
      <c r="N25" s="514">
        <f>SUM(M25+N17-N22)</f>
        <v>644600</v>
      </c>
      <c r="O25" s="515">
        <f>SUM(N25+O17-O22)</f>
        <v>764600</v>
      </c>
      <c r="P25" s="517">
        <f>SUM(O25+P17-P22)</f>
        <v>884600</v>
      </c>
      <c r="Q25" s="516">
        <f>SUM(P25+Q17-Q22)</f>
        <v>4600</v>
      </c>
      <c r="R25" s="514">
        <f>SUM(Q25+R17-R22)</f>
        <v>4600</v>
      </c>
      <c r="S25" s="515">
        <f>SUM(R25+S17-S22)</f>
        <v>4600</v>
      </c>
      <c r="T25" s="514">
        <f>SUM(S25+T17-T22)</f>
        <v>4600</v>
      </c>
      <c r="U25" s="518">
        <f>SUM(T25+U17-U22)</f>
        <v>4600</v>
      </c>
    </row>
    <row r="26" spans="1:21" ht="16.5" thickTop="1" x14ac:dyDescent="0.25">
      <c r="A26" s="2"/>
      <c r="B26" s="241"/>
    </row>
    <row r="27" spans="1:21" x14ac:dyDescent="0.25">
      <c r="A27" s="2"/>
      <c r="B27" s="241"/>
    </row>
    <row r="28" spans="1:21" x14ac:dyDescent="0.25">
      <c r="A28" s="2"/>
      <c r="B28" s="241"/>
    </row>
    <row r="29" spans="1:21" x14ac:dyDescent="0.25">
      <c r="A29" s="2"/>
      <c r="B29" s="241"/>
    </row>
    <row r="30" spans="1:21" x14ac:dyDescent="0.25">
      <c r="A30" s="2"/>
      <c r="B30" s="241"/>
    </row>
    <row r="31" spans="1:21" x14ac:dyDescent="0.25">
      <c r="A31" s="2"/>
      <c r="B31" s="241"/>
    </row>
    <row r="32" spans="1:21" x14ac:dyDescent="0.25">
      <c r="A32" s="2"/>
      <c r="B32" s="241"/>
    </row>
    <row r="33" spans="1:2" x14ac:dyDescent="0.25">
      <c r="A33" s="2"/>
      <c r="B33" s="241"/>
    </row>
    <row r="34" spans="1:2" x14ac:dyDescent="0.25">
      <c r="A34" s="2"/>
      <c r="B34" s="241"/>
    </row>
    <row r="35" spans="1:2" x14ac:dyDescent="0.25">
      <c r="A35" s="2"/>
      <c r="B35" s="241"/>
    </row>
    <row r="36" spans="1:2" x14ac:dyDescent="0.25">
      <c r="A36" s="2"/>
      <c r="B36" s="241"/>
    </row>
    <row r="37" spans="1:2" x14ac:dyDescent="0.25">
      <c r="A37" s="2"/>
      <c r="B37" s="241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E86-7C51-4A3A-9B3F-585B578889B3}">
  <sheetPr>
    <pageSetUpPr fitToPage="1"/>
  </sheetPr>
  <dimension ref="A1:Y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4" sqref="J14"/>
    </sheetView>
  </sheetViews>
  <sheetFormatPr defaultColWidth="9.140625" defaultRowHeight="15" x14ac:dyDescent="0.2"/>
  <cols>
    <col min="1" max="1" width="40.140625" style="24" customWidth="1"/>
    <col min="2" max="2" width="13.7109375" style="24" customWidth="1"/>
    <col min="3" max="3" width="13.140625" style="24" customWidth="1"/>
    <col min="4" max="4" width="13" style="24" customWidth="1"/>
    <col min="5" max="5" width="14.7109375" style="24" customWidth="1"/>
    <col min="6" max="6" width="12.7109375" style="24" customWidth="1"/>
    <col min="7" max="7" width="13.28515625" style="24" customWidth="1"/>
    <col min="8" max="8" width="13" style="24" customWidth="1"/>
    <col min="9" max="12" width="11.7109375" style="24" customWidth="1"/>
    <col min="13" max="13" width="11.7109375" style="19" customWidth="1"/>
    <col min="14" max="14" width="11" style="24" customWidth="1"/>
    <col min="15" max="15" width="10.5703125" style="24" bestFit="1" customWidth="1"/>
    <col min="16" max="16" width="10.7109375" style="24" bestFit="1" customWidth="1"/>
    <col min="17" max="17" width="13.42578125" style="24" customWidth="1"/>
    <col min="18" max="18" width="13.140625" style="24" customWidth="1"/>
    <col min="19" max="19" width="15.140625" style="24" customWidth="1"/>
    <col min="20" max="20" width="13.7109375" style="24" customWidth="1"/>
    <col min="21" max="21" width="13" style="24" customWidth="1"/>
    <col min="22" max="22" width="13.85546875" style="24" customWidth="1"/>
    <col min="23" max="23" width="16.28515625" style="24" customWidth="1"/>
    <col min="24" max="24" width="13.85546875" style="24" customWidth="1"/>
    <col min="25" max="25" width="16.28515625" style="24" customWidth="1"/>
    <col min="26" max="16384" width="9.140625" style="24"/>
  </cols>
  <sheetData>
    <row r="1" spans="1:25" s="19" customFormat="1" ht="64.5" thickTop="1" thickBot="1" x14ac:dyDescent="0.3">
      <c r="A1" s="554" t="s">
        <v>172</v>
      </c>
      <c r="B1" s="555" t="s">
        <v>0</v>
      </c>
      <c r="C1" s="555" t="s">
        <v>1</v>
      </c>
      <c r="D1" s="556" t="s">
        <v>2</v>
      </c>
      <c r="E1" s="557" t="s">
        <v>3</v>
      </c>
      <c r="F1" s="182" t="s">
        <v>4</v>
      </c>
      <c r="G1" s="558" t="s">
        <v>6</v>
      </c>
      <c r="H1" s="558" t="s">
        <v>137</v>
      </c>
      <c r="I1" s="559" t="s">
        <v>8</v>
      </c>
      <c r="J1" s="560" t="s">
        <v>9</v>
      </c>
      <c r="K1" s="561" t="s">
        <v>10</v>
      </c>
      <c r="L1" s="559" t="s">
        <v>11</v>
      </c>
      <c r="M1" s="560" t="s">
        <v>12</v>
      </c>
      <c r="N1" s="562" t="s">
        <v>13</v>
      </c>
      <c r="O1" s="563" t="s">
        <v>14</v>
      </c>
      <c r="P1" s="561" t="s">
        <v>15</v>
      </c>
      <c r="Q1" s="559" t="s">
        <v>16</v>
      </c>
      <c r="R1" s="559" t="s">
        <v>17</v>
      </c>
      <c r="S1" s="559" t="s">
        <v>32</v>
      </c>
      <c r="T1" s="563" t="s">
        <v>18</v>
      </c>
      <c r="U1" s="561" t="s">
        <v>19</v>
      </c>
      <c r="V1" s="559" t="s">
        <v>33</v>
      </c>
      <c r="W1" s="559" t="s">
        <v>20</v>
      </c>
      <c r="X1" s="559" t="s">
        <v>176</v>
      </c>
      <c r="Y1" s="563" t="s">
        <v>177</v>
      </c>
    </row>
    <row r="2" spans="1:25" s="19" customFormat="1" ht="16.5" thickTop="1" x14ac:dyDescent="0.25">
      <c r="A2" s="546"/>
      <c r="B2" s="547"/>
      <c r="C2" s="548"/>
      <c r="D2" s="549"/>
      <c r="E2" s="550"/>
      <c r="F2" s="462"/>
      <c r="G2" s="551"/>
      <c r="H2" s="551"/>
      <c r="I2" s="549"/>
      <c r="J2" s="552"/>
      <c r="K2" s="553"/>
      <c r="L2" s="549"/>
      <c r="M2" s="386"/>
      <c r="N2" s="389"/>
      <c r="O2" s="392"/>
      <c r="P2" s="398"/>
      <c r="Q2" s="31"/>
      <c r="R2" s="31"/>
      <c r="S2" s="31"/>
      <c r="T2" s="392"/>
      <c r="U2" s="398"/>
      <c r="V2" s="31"/>
      <c r="W2" s="31"/>
      <c r="X2" s="31"/>
      <c r="Y2" s="392"/>
    </row>
    <row r="3" spans="1:25" s="19" customFormat="1" x14ac:dyDescent="0.2">
      <c r="A3" s="33" t="s">
        <v>60</v>
      </c>
      <c r="B3" s="9"/>
      <c r="C3" s="9"/>
      <c r="D3" s="15" t="s">
        <v>62</v>
      </c>
      <c r="E3" s="16"/>
      <c r="F3" s="3">
        <v>45000</v>
      </c>
      <c r="G3" s="17"/>
      <c r="H3" s="17"/>
      <c r="I3" s="25"/>
      <c r="J3" s="390">
        <v>5000</v>
      </c>
      <c r="K3" s="393"/>
      <c r="L3" s="25"/>
      <c r="M3" s="387">
        <v>45000</v>
      </c>
      <c r="N3" s="20"/>
      <c r="O3" s="394"/>
      <c r="P3" s="399"/>
      <c r="Q3" s="20"/>
      <c r="R3" s="20"/>
      <c r="S3" s="20"/>
      <c r="T3" s="394"/>
      <c r="U3" s="399"/>
      <c r="V3" s="20"/>
      <c r="W3" s="20"/>
      <c r="X3" s="20"/>
      <c r="Y3" s="394"/>
    </row>
    <row r="4" spans="1:25" s="19" customFormat="1" x14ac:dyDescent="0.2">
      <c r="A4" s="33"/>
      <c r="B4" s="9"/>
      <c r="C4" s="9"/>
      <c r="D4" s="15"/>
      <c r="E4" s="4"/>
      <c r="F4" s="3"/>
      <c r="G4" s="17"/>
      <c r="H4" s="17"/>
      <c r="I4" s="25"/>
      <c r="J4" s="391"/>
      <c r="K4" s="393"/>
      <c r="L4" s="25"/>
      <c r="M4" s="387"/>
      <c r="N4" s="20"/>
      <c r="O4" s="394"/>
      <c r="P4" s="399"/>
      <c r="Q4" s="20"/>
      <c r="R4" s="20"/>
      <c r="S4" s="20"/>
      <c r="T4" s="394"/>
      <c r="U4" s="399"/>
      <c r="V4" s="20"/>
      <c r="W4" s="20"/>
      <c r="X4" s="20"/>
      <c r="Y4" s="394"/>
    </row>
    <row r="5" spans="1:25" s="19" customFormat="1" x14ac:dyDescent="0.2">
      <c r="A5" s="33" t="s">
        <v>61</v>
      </c>
      <c r="B5" s="9"/>
      <c r="C5" s="9"/>
      <c r="D5" s="15" t="s">
        <v>63</v>
      </c>
      <c r="E5" s="16"/>
      <c r="F5" s="3">
        <v>400000</v>
      </c>
      <c r="G5" s="17"/>
      <c r="H5" s="17"/>
      <c r="I5" s="26"/>
      <c r="J5" s="388"/>
      <c r="K5" s="395"/>
      <c r="L5" s="26"/>
      <c r="M5" s="388"/>
      <c r="N5" s="20">
        <v>400000</v>
      </c>
      <c r="O5" s="394"/>
      <c r="P5" s="399"/>
      <c r="Q5" s="20"/>
      <c r="R5" s="20"/>
      <c r="S5" s="20"/>
      <c r="T5" s="394"/>
      <c r="U5" s="399"/>
      <c r="V5" s="20"/>
      <c r="W5" s="20"/>
      <c r="X5" s="20"/>
      <c r="Y5" s="394"/>
    </row>
    <row r="6" spans="1:25" s="19" customFormat="1" x14ac:dyDescent="0.2">
      <c r="A6" s="33"/>
      <c r="B6" s="7"/>
      <c r="C6" s="7"/>
      <c r="D6" s="18"/>
      <c r="E6" s="4"/>
      <c r="F6" s="3"/>
      <c r="G6" s="17"/>
      <c r="H6" s="17"/>
      <c r="I6" s="26"/>
      <c r="J6" s="388"/>
      <c r="K6" s="395"/>
      <c r="L6" s="26"/>
      <c r="M6" s="388"/>
      <c r="N6" s="20"/>
      <c r="O6" s="394"/>
      <c r="P6" s="399"/>
      <c r="Q6" s="20"/>
      <c r="R6" s="20"/>
      <c r="S6" s="20"/>
      <c r="T6" s="394"/>
      <c r="U6" s="399"/>
      <c r="V6" s="20"/>
      <c r="W6" s="20"/>
      <c r="X6" s="20"/>
      <c r="Y6" s="394"/>
    </row>
    <row r="7" spans="1:25" s="19" customFormat="1" ht="16.5" thickBot="1" x14ac:dyDescent="0.3">
      <c r="A7" s="526"/>
      <c r="B7" s="527"/>
      <c r="C7" s="527"/>
      <c r="D7" s="528"/>
      <c r="E7" s="529"/>
      <c r="F7" s="6"/>
      <c r="G7" s="530"/>
      <c r="H7" s="530"/>
      <c r="I7" s="531"/>
      <c r="J7" s="532"/>
      <c r="K7" s="534"/>
      <c r="L7" s="531"/>
      <c r="M7" s="532"/>
      <c r="N7" s="535"/>
      <c r="O7" s="536"/>
      <c r="P7" s="537"/>
      <c r="Q7" s="535"/>
      <c r="R7" s="535"/>
      <c r="S7" s="535"/>
      <c r="T7" s="536"/>
      <c r="U7" s="537"/>
      <c r="V7" s="535"/>
      <c r="W7" s="535"/>
      <c r="X7" s="535"/>
      <c r="Y7" s="536"/>
    </row>
    <row r="8" spans="1:25" s="27" customFormat="1" ht="17.25" thickTop="1" thickBot="1" x14ac:dyDescent="0.3">
      <c r="A8" s="540" t="s">
        <v>35</v>
      </c>
      <c r="B8" s="541"/>
      <c r="C8" s="542"/>
      <c r="D8" s="542"/>
      <c r="E8" s="542"/>
      <c r="F8" s="542"/>
      <c r="G8" s="543"/>
      <c r="H8" s="543"/>
      <c r="I8" s="542">
        <f t="shared" ref="I8:W8" si="0">SUM(I2:I7)</f>
        <v>0</v>
      </c>
      <c r="J8" s="544">
        <f t="shared" si="0"/>
        <v>5000</v>
      </c>
      <c r="K8" s="545">
        <f t="shared" si="0"/>
        <v>0</v>
      </c>
      <c r="L8" s="542">
        <f t="shared" si="0"/>
        <v>0</v>
      </c>
      <c r="M8" s="543">
        <f t="shared" si="0"/>
        <v>45000</v>
      </c>
      <c r="N8" s="542">
        <f t="shared" si="0"/>
        <v>400000</v>
      </c>
      <c r="O8" s="544">
        <f t="shared" si="0"/>
        <v>0</v>
      </c>
      <c r="P8" s="545">
        <f t="shared" si="0"/>
        <v>0</v>
      </c>
      <c r="Q8" s="542">
        <f t="shared" si="0"/>
        <v>0</v>
      </c>
      <c r="R8" s="542">
        <f t="shared" si="0"/>
        <v>0</v>
      </c>
      <c r="S8" s="542">
        <f t="shared" si="0"/>
        <v>0</v>
      </c>
      <c r="T8" s="544">
        <f t="shared" si="0"/>
        <v>0</v>
      </c>
      <c r="U8" s="545">
        <f t="shared" si="0"/>
        <v>0</v>
      </c>
      <c r="V8" s="542">
        <f t="shared" si="0"/>
        <v>0</v>
      </c>
      <c r="W8" s="542">
        <f t="shared" si="0"/>
        <v>0</v>
      </c>
      <c r="X8" s="542">
        <f t="shared" ref="X8:Y8" si="1">SUM(X2:X7)</f>
        <v>0</v>
      </c>
      <c r="Y8" s="544">
        <f t="shared" si="1"/>
        <v>0</v>
      </c>
    </row>
    <row r="9" spans="1:25" s="23" customFormat="1" ht="16.5" thickTop="1" x14ac:dyDescent="0.25">
      <c r="A9" s="93" t="s">
        <v>25</v>
      </c>
      <c r="B9" s="538"/>
      <c r="C9" s="103"/>
      <c r="D9" s="103"/>
      <c r="E9" s="103"/>
      <c r="F9" s="103"/>
      <c r="G9" s="103"/>
      <c r="H9" s="103"/>
      <c r="I9" s="104"/>
      <c r="J9" s="539"/>
      <c r="K9" s="342"/>
      <c r="L9" s="104"/>
      <c r="M9" s="322"/>
      <c r="N9" s="104"/>
      <c r="O9" s="105"/>
      <c r="P9" s="337"/>
      <c r="Q9" s="94"/>
      <c r="R9" s="94"/>
      <c r="S9" s="94"/>
      <c r="T9" s="105"/>
      <c r="U9" s="337"/>
      <c r="V9" s="94"/>
      <c r="W9" s="94"/>
      <c r="X9" s="94"/>
      <c r="Y9" s="105"/>
    </row>
    <row r="10" spans="1:25" s="23" customFormat="1" ht="15.75" x14ac:dyDescent="0.25">
      <c r="A10" s="34" t="s">
        <v>178</v>
      </c>
      <c r="B10" s="21"/>
      <c r="C10" s="22"/>
      <c r="D10" s="22"/>
      <c r="E10" s="22"/>
      <c r="F10" s="22"/>
      <c r="G10" s="22"/>
      <c r="H10" s="22"/>
      <c r="I10" s="14"/>
      <c r="J10" s="36"/>
      <c r="K10" s="340"/>
      <c r="L10" s="14"/>
      <c r="M10" s="28">
        <v>-45000</v>
      </c>
      <c r="N10" s="14">
        <v>-400000</v>
      </c>
      <c r="O10" s="38"/>
      <c r="P10" s="35"/>
      <c r="Q10" s="12"/>
      <c r="R10" s="12"/>
      <c r="S10" s="12"/>
      <c r="T10" s="38"/>
      <c r="U10" s="35"/>
      <c r="V10" s="12"/>
      <c r="W10" s="12"/>
      <c r="X10" s="12"/>
      <c r="Y10" s="38"/>
    </row>
    <row r="11" spans="1:25" s="23" customFormat="1" ht="15.75" x14ac:dyDescent="0.25">
      <c r="A11" s="34" t="s">
        <v>181</v>
      </c>
      <c r="B11" s="21"/>
      <c r="C11" s="22"/>
      <c r="D11" s="22"/>
      <c r="E11" s="22"/>
      <c r="F11" s="22"/>
      <c r="G11" s="22"/>
      <c r="H11" s="22"/>
      <c r="I11" s="14"/>
      <c r="J11" s="36">
        <v>-5000</v>
      </c>
      <c r="K11" s="340"/>
      <c r="L11" s="14"/>
      <c r="M11" s="28"/>
      <c r="N11" s="14"/>
      <c r="O11" s="38"/>
      <c r="P11" s="35"/>
      <c r="Q11" s="12"/>
      <c r="R11" s="12"/>
      <c r="S11" s="12"/>
      <c r="T11" s="38"/>
      <c r="U11" s="35"/>
      <c r="V11" s="12"/>
      <c r="W11" s="12"/>
      <c r="X11" s="12"/>
      <c r="Y11" s="38"/>
    </row>
    <row r="12" spans="1:25" s="23" customFormat="1" ht="16.5" thickBot="1" x14ac:dyDescent="0.3">
      <c r="A12" s="96" t="s">
        <v>29</v>
      </c>
      <c r="B12" s="533"/>
      <c r="C12" s="125"/>
      <c r="D12" s="125"/>
      <c r="E12" s="125"/>
      <c r="F12" s="125"/>
      <c r="G12" s="125"/>
      <c r="H12" s="125"/>
      <c r="I12" s="87">
        <f>SUM(I3:I10)</f>
        <v>0</v>
      </c>
      <c r="J12" s="397">
        <f>SUM(J8:J11)</f>
        <v>0</v>
      </c>
      <c r="K12" s="396">
        <f t="shared" ref="K12:W12" si="2">SUM(K8:K11)</f>
        <v>0</v>
      </c>
      <c r="L12" s="87">
        <f t="shared" si="2"/>
        <v>0</v>
      </c>
      <c r="M12" s="323">
        <f t="shared" si="2"/>
        <v>0</v>
      </c>
      <c r="N12" s="87">
        <f t="shared" si="2"/>
        <v>0</v>
      </c>
      <c r="O12" s="397">
        <f t="shared" si="2"/>
        <v>0</v>
      </c>
      <c r="P12" s="396">
        <f t="shared" si="2"/>
        <v>0</v>
      </c>
      <c r="Q12" s="87">
        <f t="shared" si="2"/>
        <v>0</v>
      </c>
      <c r="R12" s="87">
        <f t="shared" si="2"/>
        <v>0</v>
      </c>
      <c r="S12" s="87">
        <f t="shared" si="2"/>
        <v>0</v>
      </c>
      <c r="T12" s="397">
        <f t="shared" si="2"/>
        <v>0</v>
      </c>
      <c r="U12" s="396">
        <f t="shared" si="2"/>
        <v>0</v>
      </c>
      <c r="V12" s="87">
        <f t="shared" si="2"/>
        <v>0</v>
      </c>
      <c r="W12" s="87">
        <f t="shared" si="2"/>
        <v>0</v>
      </c>
      <c r="X12" s="87">
        <f t="shared" ref="X12" si="3">SUM(X8:X11)</f>
        <v>0</v>
      </c>
      <c r="Y12" s="397">
        <f t="shared" ref="Y12" si="4">SUM(Y8:Y11)</f>
        <v>0</v>
      </c>
    </row>
    <row r="13" spans="1:25" ht="15.75" thickTop="1" x14ac:dyDescent="0.2">
      <c r="J13" s="24" t="s">
        <v>185</v>
      </c>
    </row>
    <row r="14" spans="1:25" x14ac:dyDescent="0.2">
      <c r="J14" s="24" t="s">
        <v>192</v>
      </c>
    </row>
  </sheetData>
  <phoneticPr fontId="7" type="noConversion"/>
  <pageMargins left="0.2" right="0.2" top="0.25" bottom="0.25" header="0" footer="0"/>
  <pageSetup scale="4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tabColor rgb="FFFF0000"/>
    <pageSetUpPr fitToPage="1"/>
  </sheetPr>
  <dimension ref="A1:X47"/>
  <sheetViews>
    <sheetView workbookViewId="0">
      <pane xSplit="4" ySplit="2" topLeftCell="G21" activePane="bottomRight" state="frozen"/>
      <selection pane="topRight" activeCell="E1" sqref="E1"/>
      <selection pane="bottomLeft" activeCell="A3" sqref="A3"/>
      <selection pane="bottomRight" activeCell="P44" sqref="P44"/>
    </sheetView>
  </sheetViews>
  <sheetFormatPr defaultRowHeight="15.75" x14ac:dyDescent="0.25"/>
  <cols>
    <col min="1" max="1" width="4.28515625" style="84" customWidth="1"/>
    <col min="2" max="2" width="6" style="84" customWidth="1"/>
    <col min="3" max="3" width="30.7109375" style="84" customWidth="1"/>
    <col min="4" max="4" width="12.7109375" style="84" customWidth="1"/>
    <col min="5" max="5" width="27.85546875" style="84" customWidth="1"/>
    <col min="6" max="6" width="16.5703125" style="84" customWidth="1"/>
    <col min="7" max="7" width="18" style="84" customWidth="1"/>
    <col min="8" max="8" width="11.7109375" style="114" customWidth="1"/>
    <col min="9" max="12" width="11.7109375" style="84" customWidth="1"/>
    <col min="13" max="13" width="10.28515625" style="84" bestFit="1" customWidth="1"/>
    <col min="14" max="14" width="12.5703125" style="84" customWidth="1"/>
    <col min="15" max="15" width="12.28515625" style="84" customWidth="1"/>
    <col min="16" max="16" width="13.28515625" style="84" customWidth="1"/>
    <col min="17" max="17" width="14.140625" style="84" customWidth="1"/>
    <col min="18" max="18" width="12.5703125" style="84" customWidth="1"/>
    <col min="19" max="19" width="12.85546875" style="84" customWidth="1"/>
    <col min="20" max="20" width="13.85546875" style="84" customWidth="1"/>
    <col min="21" max="21" width="13" style="84" customWidth="1"/>
    <col min="22" max="22" width="11.28515625" style="84" customWidth="1"/>
    <col min="23" max="23" width="13" style="84" customWidth="1"/>
    <col min="24" max="24" width="11.28515625" style="84" customWidth="1"/>
    <col min="25" max="245" width="9.140625" style="84"/>
    <col min="246" max="246" width="23.140625" style="84" customWidth="1"/>
    <col min="247" max="248" width="9.140625" style="84"/>
    <col min="249" max="249" width="13" style="84" customWidth="1"/>
    <col min="250" max="250" width="29.28515625" style="84" customWidth="1"/>
    <col min="251" max="253" width="9.140625" style="84"/>
    <col min="254" max="254" width="14.7109375" style="84" customWidth="1"/>
    <col min="255" max="255" width="13.42578125" style="84" customWidth="1"/>
    <col min="256" max="256" width="12.7109375" style="84" customWidth="1"/>
    <col min="257" max="257" width="14.140625" style="84" customWidth="1"/>
    <col min="258" max="258" width="9.140625" style="84"/>
    <col min="259" max="260" width="10.140625" style="84" bestFit="1" customWidth="1"/>
    <col min="261" max="262" width="9.28515625" style="84" bestFit="1" customWidth="1"/>
    <col min="263" max="269" width="10.140625" style="84" bestFit="1" customWidth="1"/>
    <col min="270" max="270" width="9.28515625" style="84" bestFit="1" customWidth="1"/>
    <col min="271" max="272" width="10.140625" style="84" bestFit="1" customWidth="1"/>
    <col min="273" max="275" width="9.28515625" style="84" bestFit="1" customWidth="1"/>
    <col min="276" max="278" width="10.140625" style="84" bestFit="1" customWidth="1"/>
    <col min="279" max="279" width="14.140625" style="84" customWidth="1"/>
    <col min="280" max="501" width="9.140625" style="84"/>
    <col min="502" max="502" width="23.140625" style="84" customWidth="1"/>
    <col min="503" max="504" width="9.140625" style="84"/>
    <col min="505" max="505" width="13" style="84" customWidth="1"/>
    <col min="506" max="506" width="29.28515625" style="84" customWidth="1"/>
    <col min="507" max="509" width="9.140625" style="84"/>
    <col min="510" max="510" width="14.7109375" style="84" customWidth="1"/>
    <col min="511" max="511" width="13.42578125" style="84" customWidth="1"/>
    <col min="512" max="512" width="12.7109375" style="84" customWidth="1"/>
    <col min="513" max="513" width="14.140625" style="84" customWidth="1"/>
    <col min="514" max="514" width="9.140625" style="84"/>
    <col min="515" max="516" width="10.140625" style="84" bestFit="1" customWidth="1"/>
    <col min="517" max="518" width="9.28515625" style="84" bestFit="1" customWidth="1"/>
    <col min="519" max="525" width="10.140625" style="84" bestFit="1" customWidth="1"/>
    <col min="526" max="526" width="9.28515625" style="84" bestFit="1" customWidth="1"/>
    <col min="527" max="528" width="10.140625" style="84" bestFit="1" customWidth="1"/>
    <col min="529" max="531" width="9.28515625" style="84" bestFit="1" customWidth="1"/>
    <col min="532" max="534" width="10.140625" style="84" bestFit="1" customWidth="1"/>
    <col min="535" max="535" width="14.140625" style="84" customWidth="1"/>
    <col min="536" max="757" width="9.140625" style="84"/>
    <col min="758" max="758" width="23.140625" style="84" customWidth="1"/>
    <col min="759" max="760" width="9.140625" style="84"/>
    <col min="761" max="761" width="13" style="84" customWidth="1"/>
    <col min="762" max="762" width="29.28515625" style="84" customWidth="1"/>
    <col min="763" max="765" width="9.140625" style="84"/>
    <col min="766" max="766" width="14.7109375" style="84" customWidth="1"/>
    <col min="767" max="767" width="13.42578125" style="84" customWidth="1"/>
    <col min="768" max="768" width="12.7109375" style="84" customWidth="1"/>
    <col min="769" max="769" width="14.140625" style="84" customWidth="1"/>
    <col min="770" max="770" width="9.140625" style="84"/>
    <col min="771" max="772" width="10.140625" style="84" bestFit="1" customWidth="1"/>
    <col min="773" max="774" width="9.28515625" style="84" bestFit="1" customWidth="1"/>
    <col min="775" max="781" width="10.140625" style="84" bestFit="1" customWidth="1"/>
    <col min="782" max="782" width="9.28515625" style="84" bestFit="1" customWidth="1"/>
    <col min="783" max="784" width="10.140625" style="84" bestFit="1" customWidth="1"/>
    <col min="785" max="787" width="9.28515625" style="84" bestFit="1" customWidth="1"/>
    <col min="788" max="790" width="10.140625" style="84" bestFit="1" customWidth="1"/>
    <col min="791" max="791" width="14.140625" style="84" customWidth="1"/>
    <col min="792" max="1013" width="9.140625" style="84"/>
    <col min="1014" max="1014" width="23.140625" style="84" customWidth="1"/>
    <col min="1015" max="1016" width="9.140625" style="84"/>
    <col min="1017" max="1017" width="13" style="84" customWidth="1"/>
    <col min="1018" max="1018" width="29.28515625" style="84" customWidth="1"/>
    <col min="1019" max="1021" width="9.140625" style="84"/>
    <col min="1022" max="1022" width="14.7109375" style="84" customWidth="1"/>
    <col min="1023" max="1023" width="13.42578125" style="84" customWidth="1"/>
    <col min="1024" max="1024" width="12.7109375" style="84" customWidth="1"/>
    <col min="1025" max="1025" width="14.140625" style="84" customWidth="1"/>
    <col min="1026" max="1026" width="9.140625" style="84"/>
    <col min="1027" max="1028" width="10.140625" style="84" bestFit="1" customWidth="1"/>
    <col min="1029" max="1030" width="9.28515625" style="84" bestFit="1" customWidth="1"/>
    <col min="1031" max="1037" width="10.140625" style="84" bestFit="1" customWidth="1"/>
    <col min="1038" max="1038" width="9.28515625" style="84" bestFit="1" customWidth="1"/>
    <col min="1039" max="1040" width="10.140625" style="84" bestFit="1" customWidth="1"/>
    <col min="1041" max="1043" width="9.28515625" style="84" bestFit="1" customWidth="1"/>
    <col min="1044" max="1046" width="10.140625" style="84" bestFit="1" customWidth="1"/>
    <col min="1047" max="1047" width="14.140625" style="84" customWidth="1"/>
    <col min="1048" max="1269" width="9.140625" style="84"/>
    <col min="1270" max="1270" width="23.140625" style="84" customWidth="1"/>
    <col min="1271" max="1272" width="9.140625" style="84"/>
    <col min="1273" max="1273" width="13" style="84" customWidth="1"/>
    <col min="1274" max="1274" width="29.28515625" style="84" customWidth="1"/>
    <col min="1275" max="1277" width="9.140625" style="84"/>
    <col min="1278" max="1278" width="14.7109375" style="84" customWidth="1"/>
    <col min="1279" max="1279" width="13.42578125" style="84" customWidth="1"/>
    <col min="1280" max="1280" width="12.7109375" style="84" customWidth="1"/>
    <col min="1281" max="1281" width="14.140625" style="84" customWidth="1"/>
    <col min="1282" max="1282" width="9.140625" style="84"/>
    <col min="1283" max="1284" width="10.140625" style="84" bestFit="1" customWidth="1"/>
    <col min="1285" max="1286" width="9.28515625" style="84" bestFit="1" customWidth="1"/>
    <col min="1287" max="1293" width="10.140625" style="84" bestFit="1" customWidth="1"/>
    <col min="1294" max="1294" width="9.28515625" style="84" bestFit="1" customWidth="1"/>
    <col min="1295" max="1296" width="10.140625" style="84" bestFit="1" customWidth="1"/>
    <col min="1297" max="1299" width="9.28515625" style="84" bestFit="1" customWidth="1"/>
    <col min="1300" max="1302" width="10.140625" style="84" bestFit="1" customWidth="1"/>
    <col min="1303" max="1303" width="14.140625" style="84" customWidth="1"/>
    <col min="1304" max="1525" width="9.140625" style="84"/>
    <col min="1526" max="1526" width="23.140625" style="84" customWidth="1"/>
    <col min="1527" max="1528" width="9.140625" style="84"/>
    <col min="1529" max="1529" width="13" style="84" customWidth="1"/>
    <col min="1530" max="1530" width="29.28515625" style="84" customWidth="1"/>
    <col min="1531" max="1533" width="9.140625" style="84"/>
    <col min="1534" max="1534" width="14.7109375" style="84" customWidth="1"/>
    <col min="1535" max="1535" width="13.42578125" style="84" customWidth="1"/>
    <col min="1536" max="1536" width="12.7109375" style="84" customWidth="1"/>
    <col min="1537" max="1537" width="14.140625" style="84" customWidth="1"/>
    <col min="1538" max="1538" width="9.140625" style="84"/>
    <col min="1539" max="1540" width="10.140625" style="84" bestFit="1" customWidth="1"/>
    <col min="1541" max="1542" width="9.28515625" style="84" bestFit="1" customWidth="1"/>
    <col min="1543" max="1549" width="10.140625" style="84" bestFit="1" customWidth="1"/>
    <col min="1550" max="1550" width="9.28515625" style="84" bestFit="1" customWidth="1"/>
    <col min="1551" max="1552" width="10.140625" style="84" bestFit="1" customWidth="1"/>
    <col min="1553" max="1555" width="9.28515625" style="84" bestFit="1" customWidth="1"/>
    <col min="1556" max="1558" width="10.140625" style="84" bestFit="1" customWidth="1"/>
    <col min="1559" max="1559" width="14.140625" style="84" customWidth="1"/>
    <col min="1560" max="1781" width="9.140625" style="84"/>
    <col min="1782" max="1782" width="23.140625" style="84" customWidth="1"/>
    <col min="1783" max="1784" width="9.140625" style="84"/>
    <col min="1785" max="1785" width="13" style="84" customWidth="1"/>
    <col min="1786" max="1786" width="29.28515625" style="84" customWidth="1"/>
    <col min="1787" max="1789" width="9.140625" style="84"/>
    <col min="1790" max="1790" width="14.7109375" style="84" customWidth="1"/>
    <col min="1791" max="1791" width="13.42578125" style="84" customWidth="1"/>
    <col min="1792" max="1792" width="12.7109375" style="84" customWidth="1"/>
    <col min="1793" max="1793" width="14.140625" style="84" customWidth="1"/>
    <col min="1794" max="1794" width="9.140625" style="84"/>
    <col min="1795" max="1796" width="10.140625" style="84" bestFit="1" customWidth="1"/>
    <col min="1797" max="1798" width="9.28515625" style="84" bestFit="1" customWidth="1"/>
    <col min="1799" max="1805" width="10.140625" style="84" bestFit="1" customWidth="1"/>
    <col min="1806" max="1806" width="9.28515625" style="84" bestFit="1" customWidth="1"/>
    <col min="1807" max="1808" width="10.140625" style="84" bestFit="1" customWidth="1"/>
    <col min="1809" max="1811" width="9.28515625" style="84" bestFit="1" customWidth="1"/>
    <col min="1812" max="1814" width="10.140625" style="84" bestFit="1" customWidth="1"/>
    <col min="1815" max="1815" width="14.140625" style="84" customWidth="1"/>
    <col min="1816" max="2037" width="9.140625" style="84"/>
    <col min="2038" max="2038" width="23.140625" style="84" customWidth="1"/>
    <col min="2039" max="2040" width="9.140625" style="84"/>
    <col min="2041" max="2041" width="13" style="84" customWidth="1"/>
    <col min="2042" max="2042" width="29.28515625" style="84" customWidth="1"/>
    <col min="2043" max="2045" width="9.140625" style="84"/>
    <col min="2046" max="2046" width="14.7109375" style="84" customWidth="1"/>
    <col min="2047" max="2047" width="13.42578125" style="84" customWidth="1"/>
    <col min="2048" max="2048" width="12.7109375" style="84" customWidth="1"/>
    <col min="2049" max="2049" width="14.140625" style="84" customWidth="1"/>
    <col min="2050" max="2050" width="9.140625" style="84"/>
    <col min="2051" max="2052" width="10.140625" style="84" bestFit="1" customWidth="1"/>
    <col min="2053" max="2054" width="9.28515625" style="84" bestFit="1" customWidth="1"/>
    <col min="2055" max="2061" width="10.140625" style="84" bestFit="1" customWidth="1"/>
    <col min="2062" max="2062" width="9.28515625" style="84" bestFit="1" customWidth="1"/>
    <col min="2063" max="2064" width="10.140625" style="84" bestFit="1" customWidth="1"/>
    <col min="2065" max="2067" width="9.28515625" style="84" bestFit="1" customWidth="1"/>
    <col min="2068" max="2070" width="10.140625" style="84" bestFit="1" customWidth="1"/>
    <col min="2071" max="2071" width="14.140625" style="84" customWidth="1"/>
    <col min="2072" max="2293" width="9.140625" style="84"/>
    <col min="2294" max="2294" width="23.140625" style="84" customWidth="1"/>
    <col min="2295" max="2296" width="9.140625" style="84"/>
    <col min="2297" max="2297" width="13" style="84" customWidth="1"/>
    <col min="2298" max="2298" width="29.28515625" style="84" customWidth="1"/>
    <col min="2299" max="2301" width="9.140625" style="84"/>
    <col min="2302" max="2302" width="14.7109375" style="84" customWidth="1"/>
    <col min="2303" max="2303" width="13.42578125" style="84" customWidth="1"/>
    <col min="2304" max="2304" width="12.7109375" style="84" customWidth="1"/>
    <col min="2305" max="2305" width="14.140625" style="84" customWidth="1"/>
    <col min="2306" max="2306" width="9.140625" style="84"/>
    <col min="2307" max="2308" width="10.140625" style="84" bestFit="1" customWidth="1"/>
    <col min="2309" max="2310" width="9.28515625" style="84" bestFit="1" customWidth="1"/>
    <col min="2311" max="2317" width="10.140625" style="84" bestFit="1" customWidth="1"/>
    <col min="2318" max="2318" width="9.28515625" style="84" bestFit="1" customWidth="1"/>
    <col min="2319" max="2320" width="10.140625" style="84" bestFit="1" customWidth="1"/>
    <col min="2321" max="2323" width="9.28515625" style="84" bestFit="1" customWidth="1"/>
    <col min="2324" max="2326" width="10.140625" style="84" bestFit="1" customWidth="1"/>
    <col min="2327" max="2327" width="14.140625" style="84" customWidth="1"/>
    <col min="2328" max="2549" width="9.140625" style="84"/>
    <col min="2550" max="2550" width="23.140625" style="84" customWidth="1"/>
    <col min="2551" max="2552" width="9.140625" style="84"/>
    <col min="2553" max="2553" width="13" style="84" customWidth="1"/>
    <col min="2554" max="2554" width="29.28515625" style="84" customWidth="1"/>
    <col min="2555" max="2557" width="9.140625" style="84"/>
    <col min="2558" max="2558" width="14.7109375" style="84" customWidth="1"/>
    <col min="2559" max="2559" width="13.42578125" style="84" customWidth="1"/>
    <col min="2560" max="2560" width="12.7109375" style="84" customWidth="1"/>
    <col min="2561" max="2561" width="14.140625" style="84" customWidth="1"/>
    <col min="2562" max="2562" width="9.140625" style="84"/>
    <col min="2563" max="2564" width="10.140625" style="84" bestFit="1" customWidth="1"/>
    <col min="2565" max="2566" width="9.28515625" style="84" bestFit="1" customWidth="1"/>
    <col min="2567" max="2573" width="10.140625" style="84" bestFit="1" customWidth="1"/>
    <col min="2574" max="2574" width="9.28515625" style="84" bestFit="1" customWidth="1"/>
    <col min="2575" max="2576" width="10.140625" style="84" bestFit="1" customWidth="1"/>
    <col min="2577" max="2579" width="9.28515625" style="84" bestFit="1" customWidth="1"/>
    <col min="2580" max="2582" width="10.140625" style="84" bestFit="1" customWidth="1"/>
    <col min="2583" max="2583" width="14.140625" style="84" customWidth="1"/>
    <col min="2584" max="2805" width="9.140625" style="84"/>
    <col min="2806" max="2806" width="23.140625" style="84" customWidth="1"/>
    <col min="2807" max="2808" width="9.140625" style="84"/>
    <col min="2809" max="2809" width="13" style="84" customWidth="1"/>
    <col min="2810" max="2810" width="29.28515625" style="84" customWidth="1"/>
    <col min="2811" max="2813" width="9.140625" style="84"/>
    <col min="2814" max="2814" width="14.7109375" style="84" customWidth="1"/>
    <col min="2815" max="2815" width="13.42578125" style="84" customWidth="1"/>
    <col min="2816" max="2816" width="12.7109375" style="84" customWidth="1"/>
    <col min="2817" max="2817" width="14.140625" style="84" customWidth="1"/>
    <col min="2818" max="2818" width="9.140625" style="84"/>
    <col min="2819" max="2820" width="10.140625" style="84" bestFit="1" customWidth="1"/>
    <col min="2821" max="2822" width="9.28515625" style="84" bestFit="1" customWidth="1"/>
    <col min="2823" max="2829" width="10.140625" style="84" bestFit="1" customWidth="1"/>
    <col min="2830" max="2830" width="9.28515625" style="84" bestFit="1" customWidth="1"/>
    <col min="2831" max="2832" width="10.140625" style="84" bestFit="1" customWidth="1"/>
    <col min="2833" max="2835" width="9.28515625" style="84" bestFit="1" customWidth="1"/>
    <col min="2836" max="2838" width="10.140625" style="84" bestFit="1" customWidth="1"/>
    <col min="2839" max="2839" width="14.140625" style="84" customWidth="1"/>
    <col min="2840" max="3061" width="9.140625" style="84"/>
    <col min="3062" max="3062" width="23.140625" style="84" customWidth="1"/>
    <col min="3063" max="3064" width="9.140625" style="84"/>
    <col min="3065" max="3065" width="13" style="84" customWidth="1"/>
    <col min="3066" max="3066" width="29.28515625" style="84" customWidth="1"/>
    <col min="3067" max="3069" width="9.140625" style="84"/>
    <col min="3070" max="3070" width="14.7109375" style="84" customWidth="1"/>
    <col min="3071" max="3071" width="13.42578125" style="84" customWidth="1"/>
    <col min="3072" max="3072" width="12.7109375" style="84" customWidth="1"/>
    <col min="3073" max="3073" width="14.140625" style="84" customWidth="1"/>
    <col min="3074" max="3074" width="9.140625" style="84"/>
    <col min="3075" max="3076" width="10.140625" style="84" bestFit="1" customWidth="1"/>
    <col min="3077" max="3078" width="9.28515625" style="84" bestFit="1" customWidth="1"/>
    <col min="3079" max="3085" width="10.140625" style="84" bestFit="1" customWidth="1"/>
    <col min="3086" max="3086" width="9.28515625" style="84" bestFit="1" customWidth="1"/>
    <col min="3087" max="3088" width="10.140625" style="84" bestFit="1" customWidth="1"/>
    <col min="3089" max="3091" width="9.28515625" style="84" bestFit="1" customWidth="1"/>
    <col min="3092" max="3094" width="10.140625" style="84" bestFit="1" customWidth="1"/>
    <col min="3095" max="3095" width="14.140625" style="84" customWidth="1"/>
    <col min="3096" max="3317" width="9.140625" style="84"/>
    <col min="3318" max="3318" width="23.140625" style="84" customWidth="1"/>
    <col min="3319" max="3320" width="9.140625" style="84"/>
    <col min="3321" max="3321" width="13" style="84" customWidth="1"/>
    <col min="3322" max="3322" width="29.28515625" style="84" customWidth="1"/>
    <col min="3323" max="3325" width="9.140625" style="84"/>
    <col min="3326" max="3326" width="14.7109375" style="84" customWidth="1"/>
    <col min="3327" max="3327" width="13.42578125" style="84" customWidth="1"/>
    <col min="3328" max="3328" width="12.7109375" style="84" customWidth="1"/>
    <col min="3329" max="3329" width="14.140625" style="84" customWidth="1"/>
    <col min="3330" max="3330" width="9.140625" style="84"/>
    <col min="3331" max="3332" width="10.140625" style="84" bestFit="1" customWidth="1"/>
    <col min="3333" max="3334" width="9.28515625" style="84" bestFit="1" customWidth="1"/>
    <col min="3335" max="3341" width="10.140625" style="84" bestFit="1" customWidth="1"/>
    <col min="3342" max="3342" width="9.28515625" style="84" bestFit="1" customWidth="1"/>
    <col min="3343" max="3344" width="10.140625" style="84" bestFit="1" customWidth="1"/>
    <col min="3345" max="3347" width="9.28515625" style="84" bestFit="1" customWidth="1"/>
    <col min="3348" max="3350" width="10.140625" style="84" bestFit="1" customWidth="1"/>
    <col min="3351" max="3351" width="14.140625" style="84" customWidth="1"/>
    <col min="3352" max="3573" width="9.140625" style="84"/>
    <col min="3574" max="3574" width="23.140625" style="84" customWidth="1"/>
    <col min="3575" max="3576" width="9.140625" style="84"/>
    <col min="3577" max="3577" width="13" style="84" customWidth="1"/>
    <col min="3578" max="3578" width="29.28515625" style="84" customWidth="1"/>
    <col min="3579" max="3581" width="9.140625" style="84"/>
    <col min="3582" max="3582" width="14.7109375" style="84" customWidth="1"/>
    <col min="3583" max="3583" width="13.42578125" style="84" customWidth="1"/>
    <col min="3584" max="3584" width="12.7109375" style="84" customWidth="1"/>
    <col min="3585" max="3585" width="14.140625" style="84" customWidth="1"/>
    <col min="3586" max="3586" width="9.140625" style="84"/>
    <col min="3587" max="3588" width="10.140625" style="84" bestFit="1" customWidth="1"/>
    <col min="3589" max="3590" width="9.28515625" style="84" bestFit="1" customWidth="1"/>
    <col min="3591" max="3597" width="10.140625" style="84" bestFit="1" customWidth="1"/>
    <col min="3598" max="3598" width="9.28515625" style="84" bestFit="1" customWidth="1"/>
    <col min="3599" max="3600" width="10.140625" style="84" bestFit="1" customWidth="1"/>
    <col min="3601" max="3603" width="9.28515625" style="84" bestFit="1" customWidth="1"/>
    <col min="3604" max="3606" width="10.140625" style="84" bestFit="1" customWidth="1"/>
    <col min="3607" max="3607" width="14.140625" style="84" customWidth="1"/>
    <col min="3608" max="3829" width="9.140625" style="84"/>
    <col min="3830" max="3830" width="23.140625" style="84" customWidth="1"/>
    <col min="3831" max="3832" width="9.140625" style="84"/>
    <col min="3833" max="3833" width="13" style="84" customWidth="1"/>
    <col min="3834" max="3834" width="29.28515625" style="84" customWidth="1"/>
    <col min="3835" max="3837" width="9.140625" style="84"/>
    <col min="3838" max="3838" width="14.7109375" style="84" customWidth="1"/>
    <col min="3839" max="3839" width="13.42578125" style="84" customWidth="1"/>
    <col min="3840" max="3840" width="12.7109375" style="84" customWidth="1"/>
    <col min="3841" max="3841" width="14.140625" style="84" customWidth="1"/>
    <col min="3842" max="3842" width="9.140625" style="84"/>
    <col min="3843" max="3844" width="10.140625" style="84" bestFit="1" customWidth="1"/>
    <col min="3845" max="3846" width="9.28515625" style="84" bestFit="1" customWidth="1"/>
    <col min="3847" max="3853" width="10.140625" style="84" bestFit="1" customWidth="1"/>
    <col min="3854" max="3854" width="9.28515625" style="84" bestFit="1" customWidth="1"/>
    <col min="3855" max="3856" width="10.140625" style="84" bestFit="1" customWidth="1"/>
    <col min="3857" max="3859" width="9.28515625" style="84" bestFit="1" customWidth="1"/>
    <col min="3860" max="3862" width="10.140625" style="84" bestFit="1" customWidth="1"/>
    <col min="3863" max="3863" width="14.140625" style="84" customWidth="1"/>
    <col min="3864" max="4085" width="9.140625" style="84"/>
    <col min="4086" max="4086" width="23.140625" style="84" customWidth="1"/>
    <col min="4087" max="4088" width="9.140625" style="84"/>
    <col min="4089" max="4089" width="13" style="84" customWidth="1"/>
    <col min="4090" max="4090" width="29.28515625" style="84" customWidth="1"/>
    <col min="4091" max="4093" width="9.140625" style="84"/>
    <col min="4094" max="4094" width="14.7109375" style="84" customWidth="1"/>
    <col min="4095" max="4095" width="13.42578125" style="84" customWidth="1"/>
    <col min="4096" max="4096" width="12.7109375" style="84" customWidth="1"/>
    <col min="4097" max="4097" width="14.140625" style="84" customWidth="1"/>
    <col min="4098" max="4098" width="9.140625" style="84"/>
    <col min="4099" max="4100" width="10.140625" style="84" bestFit="1" customWidth="1"/>
    <col min="4101" max="4102" width="9.28515625" style="84" bestFit="1" customWidth="1"/>
    <col min="4103" max="4109" width="10.140625" style="84" bestFit="1" customWidth="1"/>
    <col min="4110" max="4110" width="9.28515625" style="84" bestFit="1" customWidth="1"/>
    <col min="4111" max="4112" width="10.140625" style="84" bestFit="1" customWidth="1"/>
    <col min="4113" max="4115" width="9.28515625" style="84" bestFit="1" customWidth="1"/>
    <col min="4116" max="4118" width="10.140625" style="84" bestFit="1" customWidth="1"/>
    <col min="4119" max="4119" width="14.140625" style="84" customWidth="1"/>
    <col min="4120" max="4341" width="9.140625" style="84"/>
    <col min="4342" max="4342" width="23.140625" style="84" customWidth="1"/>
    <col min="4343" max="4344" width="9.140625" style="84"/>
    <col min="4345" max="4345" width="13" style="84" customWidth="1"/>
    <col min="4346" max="4346" width="29.28515625" style="84" customWidth="1"/>
    <col min="4347" max="4349" width="9.140625" style="84"/>
    <col min="4350" max="4350" width="14.7109375" style="84" customWidth="1"/>
    <col min="4351" max="4351" width="13.42578125" style="84" customWidth="1"/>
    <col min="4352" max="4352" width="12.7109375" style="84" customWidth="1"/>
    <col min="4353" max="4353" width="14.140625" style="84" customWidth="1"/>
    <col min="4354" max="4354" width="9.140625" style="84"/>
    <col min="4355" max="4356" width="10.140625" style="84" bestFit="1" customWidth="1"/>
    <col min="4357" max="4358" width="9.28515625" style="84" bestFit="1" customWidth="1"/>
    <col min="4359" max="4365" width="10.140625" style="84" bestFit="1" customWidth="1"/>
    <col min="4366" max="4366" width="9.28515625" style="84" bestFit="1" customWidth="1"/>
    <col min="4367" max="4368" width="10.140625" style="84" bestFit="1" customWidth="1"/>
    <col min="4369" max="4371" width="9.28515625" style="84" bestFit="1" customWidth="1"/>
    <col min="4372" max="4374" width="10.140625" style="84" bestFit="1" customWidth="1"/>
    <col min="4375" max="4375" width="14.140625" style="84" customWidth="1"/>
    <col min="4376" max="4597" width="9.140625" style="84"/>
    <col min="4598" max="4598" width="23.140625" style="84" customWidth="1"/>
    <col min="4599" max="4600" width="9.140625" style="84"/>
    <col min="4601" max="4601" width="13" style="84" customWidth="1"/>
    <col min="4602" max="4602" width="29.28515625" style="84" customWidth="1"/>
    <col min="4603" max="4605" width="9.140625" style="84"/>
    <col min="4606" max="4606" width="14.7109375" style="84" customWidth="1"/>
    <col min="4607" max="4607" width="13.42578125" style="84" customWidth="1"/>
    <col min="4608" max="4608" width="12.7109375" style="84" customWidth="1"/>
    <col min="4609" max="4609" width="14.140625" style="84" customWidth="1"/>
    <col min="4610" max="4610" width="9.140625" style="84"/>
    <col min="4611" max="4612" width="10.140625" style="84" bestFit="1" customWidth="1"/>
    <col min="4613" max="4614" width="9.28515625" style="84" bestFit="1" customWidth="1"/>
    <col min="4615" max="4621" width="10.140625" style="84" bestFit="1" customWidth="1"/>
    <col min="4622" max="4622" width="9.28515625" style="84" bestFit="1" customWidth="1"/>
    <col min="4623" max="4624" width="10.140625" style="84" bestFit="1" customWidth="1"/>
    <col min="4625" max="4627" width="9.28515625" style="84" bestFit="1" customWidth="1"/>
    <col min="4628" max="4630" width="10.140625" style="84" bestFit="1" customWidth="1"/>
    <col min="4631" max="4631" width="14.140625" style="84" customWidth="1"/>
    <col min="4632" max="4853" width="9.140625" style="84"/>
    <col min="4854" max="4854" width="23.140625" style="84" customWidth="1"/>
    <col min="4855" max="4856" width="9.140625" style="84"/>
    <col min="4857" max="4857" width="13" style="84" customWidth="1"/>
    <col min="4858" max="4858" width="29.28515625" style="84" customWidth="1"/>
    <col min="4859" max="4861" width="9.140625" style="84"/>
    <col min="4862" max="4862" width="14.7109375" style="84" customWidth="1"/>
    <col min="4863" max="4863" width="13.42578125" style="84" customWidth="1"/>
    <col min="4864" max="4864" width="12.7109375" style="84" customWidth="1"/>
    <col min="4865" max="4865" width="14.140625" style="84" customWidth="1"/>
    <col min="4866" max="4866" width="9.140625" style="84"/>
    <col min="4867" max="4868" width="10.140625" style="84" bestFit="1" customWidth="1"/>
    <col min="4869" max="4870" width="9.28515625" style="84" bestFit="1" customWidth="1"/>
    <col min="4871" max="4877" width="10.140625" style="84" bestFit="1" customWidth="1"/>
    <col min="4878" max="4878" width="9.28515625" style="84" bestFit="1" customWidth="1"/>
    <col min="4879" max="4880" width="10.140625" style="84" bestFit="1" customWidth="1"/>
    <col min="4881" max="4883" width="9.28515625" style="84" bestFit="1" customWidth="1"/>
    <col min="4884" max="4886" width="10.140625" style="84" bestFit="1" customWidth="1"/>
    <col min="4887" max="4887" width="14.140625" style="84" customWidth="1"/>
    <col min="4888" max="5109" width="9.140625" style="84"/>
    <col min="5110" max="5110" width="23.140625" style="84" customWidth="1"/>
    <col min="5111" max="5112" width="9.140625" style="84"/>
    <col min="5113" max="5113" width="13" style="84" customWidth="1"/>
    <col min="5114" max="5114" width="29.28515625" style="84" customWidth="1"/>
    <col min="5115" max="5117" width="9.140625" style="84"/>
    <col min="5118" max="5118" width="14.7109375" style="84" customWidth="1"/>
    <col min="5119" max="5119" width="13.42578125" style="84" customWidth="1"/>
    <col min="5120" max="5120" width="12.7109375" style="84" customWidth="1"/>
    <col min="5121" max="5121" width="14.140625" style="84" customWidth="1"/>
    <col min="5122" max="5122" width="9.140625" style="84"/>
    <col min="5123" max="5124" width="10.140625" style="84" bestFit="1" customWidth="1"/>
    <col min="5125" max="5126" width="9.28515625" style="84" bestFit="1" customWidth="1"/>
    <col min="5127" max="5133" width="10.140625" style="84" bestFit="1" customWidth="1"/>
    <col min="5134" max="5134" width="9.28515625" style="84" bestFit="1" customWidth="1"/>
    <col min="5135" max="5136" width="10.140625" style="84" bestFit="1" customWidth="1"/>
    <col min="5137" max="5139" width="9.28515625" style="84" bestFit="1" customWidth="1"/>
    <col min="5140" max="5142" width="10.140625" style="84" bestFit="1" customWidth="1"/>
    <col min="5143" max="5143" width="14.140625" style="84" customWidth="1"/>
    <col min="5144" max="5365" width="9.140625" style="84"/>
    <col min="5366" max="5366" width="23.140625" style="84" customWidth="1"/>
    <col min="5367" max="5368" width="9.140625" style="84"/>
    <col min="5369" max="5369" width="13" style="84" customWidth="1"/>
    <col min="5370" max="5370" width="29.28515625" style="84" customWidth="1"/>
    <col min="5371" max="5373" width="9.140625" style="84"/>
    <col min="5374" max="5374" width="14.7109375" style="84" customWidth="1"/>
    <col min="5375" max="5375" width="13.42578125" style="84" customWidth="1"/>
    <col min="5376" max="5376" width="12.7109375" style="84" customWidth="1"/>
    <col min="5377" max="5377" width="14.140625" style="84" customWidth="1"/>
    <col min="5378" max="5378" width="9.140625" style="84"/>
    <col min="5379" max="5380" width="10.140625" style="84" bestFit="1" customWidth="1"/>
    <col min="5381" max="5382" width="9.28515625" style="84" bestFit="1" customWidth="1"/>
    <col min="5383" max="5389" width="10.140625" style="84" bestFit="1" customWidth="1"/>
    <col min="5390" max="5390" width="9.28515625" style="84" bestFit="1" customWidth="1"/>
    <col min="5391" max="5392" width="10.140625" style="84" bestFit="1" customWidth="1"/>
    <col min="5393" max="5395" width="9.28515625" style="84" bestFit="1" customWidth="1"/>
    <col min="5396" max="5398" width="10.140625" style="84" bestFit="1" customWidth="1"/>
    <col min="5399" max="5399" width="14.140625" style="84" customWidth="1"/>
    <col min="5400" max="5621" width="9.140625" style="84"/>
    <col min="5622" max="5622" width="23.140625" style="84" customWidth="1"/>
    <col min="5623" max="5624" width="9.140625" style="84"/>
    <col min="5625" max="5625" width="13" style="84" customWidth="1"/>
    <col min="5626" max="5626" width="29.28515625" style="84" customWidth="1"/>
    <col min="5627" max="5629" width="9.140625" style="84"/>
    <col min="5630" max="5630" width="14.7109375" style="84" customWidth="1"/>
    <col min="5631" max="5631" width="13.42578125" style="84" customWidth="1"/>
    <col min="5632" max="5632" width="12.7109375" style="84" customWidth="1"/>
    <col min="5633" max="5633" width="14.140625" style="84" customWidth="1"/>
    <col min="5634" max="5634" width="9.140625" style="84"/>
    <col min="5635" max="5636" width="10.140625" style="84" bestFit="1" customWidth="1"/>
    <col min="5637" max="5638" width="9.28515625" style="84" bestFit="1" customWidth="1"/>
    <col min="5639" max="5645" width="10.140625" style="84" bestFit="1" customWidth="1"/>
    <col min="5646" max="5646" width="9.28515625" style="84" bestFit="1" customWidth="1"/>
    <col min="5647" max="5648" width="10.140625" style="84" bestFit="1" customWidth="1"/>
    <col min="5649" max="5651" width="9.28515625" style="84" bestFit="1" customWidth="1"/>
    <col min="5652" max="5654" width="10.140625" style="84" bestFit="1" customWidth="1"/>
    <col min="5655" max="5655" width="14.140625" style="84" customWidth="1"/>
    <col min="5656" max="5877" width="9.140625" style="84"/>
    <col min="5878" max="5878" width="23.140625" style="84" customWidth="1"/>
    <col min="5879" max="5880" width="9.140625" style="84"/>
    <col min="5881" max="5881" width="13" style="84" customWidth="1"/>
    <col min="5882" max="5882" width="29.28515625" style="84" customWidth="1"/>
    <col min="5883" max="5885" width="9.140625" style="84"/>
    <col min="5886" max="5886" width="14.7109375" style="84" customWidth="1"/>
    <col min="5887" max="5887" width="13.42578125" style="84" customWidth="1"/>
    <col min="5888" max="5888" width="12.7109375" style="84" customWidth="1"/>
    <col min="5889" max="5889" width="14.140625" style="84" customWidth="1"/>
    <col min="5890" max="5890" width="9.140625" style="84"/>
    <col min="5891" max="5892" width="10.140625" style="84" bestFit="1" customWidth="1"/>
    <col min="5893" max="5894" width="9.28515625" style="84" bestFit="1" customWidth="1"/>
    <col min="5895" max="5901" width="10.140625" style="84" bestFit="1" customWidth="1"/>
    <col min="5902" max="5902" width="9.28515625" style="84" bestFit="1" customWidth="1"/>
    <col min="5903" max="5904" width="10.140625" style="84" bestFit="1" customWidth="1"/>
    <col min="5905" max="5907" width="9.28515625" style="84" bestFit="1" customWidth="1"/>
    <col min="5908" max="5910" width="10.140625" style="84" bestFit="1" customWidth="1"/>
    <col min="5911" max="5911" width="14.140625" style="84" customWidth="1"/>
    <col min="5912" max="6133" width="9.140625" style="84"/>
    <col min="6134" max="6134" width="23.140625" style="84" customWidth="1"/>
    <col min="6135" max="6136" width="9.140625" style="84"/>
    <col min="6137" max="6137" width="13" style="84" customWidth="1"/>
    <col min="6138" max="6138" width="29.28515625" style="84" customWidth="1"/>
    <col min="6139" max="6141" width="9.140625" style="84"/>
    <col min="6142" max="6142" width="14.7109375" style="84" customWidth="1"/>
    <col min="6143" max="6143" width="13.42578125" style="84" customWidth="1"/>
    <col min="6144" max="6144" width="12.7109375" style="84" customWidth="1"/>
    <col min="6145" max="6145" width="14.140625" style="84" customWidth="1"/>
    <col min="6146" max="6146" width="9.140625" style="84"/>
    <col min="6147" max="6148" width="10.140625" style="84" bestFit="1" customWidth="1"/>
    <col min="6149" max="6150" width="9.28515625" style="84" bestFit="1" customWidth="1"/>
    <col min="6151" max="6157" width="10.140625" style="84" bestFit="1" customWidth="1"/>
    <col min="6158" max="6158" width="9.28515625" style="84" bestFit="1" customWidth="1"/>
    <col min="6159" max="6160" width="10.140625" style="84" bestFit="1" customWidth="1"/>
    <col min="6161" max="6163" width="9.28515625" style="84" bestFit="1" customWidth="1"/>
    <col min="6164" max="6166" width="10.140625" style="84" bestFit="1" customWidth="1"/>
    <col min="6167" max="6167" width="14.140625" style="84" customWidth="1"/>
    <col min="6168" max="6389" width="9.140625" style="84"/>
    <col min="6390" max="6390" width="23.140625" style="84" customWidth="1"/>
    <col min="6391" max="6392" width="9.140625" style="84"/>
    <col min="6393" max="6393" width="13" style="84" customWidth="1"/>
    <col min="6394" max="6394" width="29.28515625" style="84" customWidth="1"/>
    <col min="6395" max="6397" width="9.140625" style="84"/>
    <col min="6398" max="6398" width="14.7109375" style="84" customWidth="1"/>
    <col min="6399" max="6399" width="13.42578125" style="84" customWidth="1"/>
    <col min="6400" max="6400" width="12.7109375" style="84" customWidth="1"/>
    <col min="6401" max="6401" width="14.140625" style="84" customWidth="1"/>
    <col min="6402" max="6402" width="9.140625" style="84"/>
    <col min="6403" max="6404" width="10.140625" style="84" bestFit="1" customWidth="1"/>
    <col min="6405" max="6406" width="9.28515625" style="84" bestFit="1" customWidth="1"/>
    <col min="6407" max="6413" width="10.140625" style="84" bestFit="1" customWidth="1"/>
    <col min="6414" max="6414" width="9.28515625" style="84" bestFit="1" customWidth="1"/>
    <col min="6415" max="6416" width="10.140625" style="84" bestFit="1" customWidth="1"/>
    <col min="6417" max="6419" width="9.28515625" style="84" bestFit="1" customWidth="1"/>
    <col min="6420" max="6422" width="10.140625" style="84" bestFit="1" customWidth="1"/>
    <col min="6423" max="6423" width="14.140625" style="84" customWidth="1"/>
    <col min="6424" max="6645" width="9.140625" style="84"/>
    <col min="6646" max="6646" width="23.140625" style="84" customWidth="1"/>
    <col min="6647" max="6648" width="9.140625" style="84"/>
    <col min="6649" max="6649" width="13" style="84" customWidth="1"/>
    <col min="6650" max="6650" width="29.28515625" style="84" customWidth="1"/>
    <col min="6651" max="6653" width="9.140625" style="84"/>
    <col min="6654" max="6654" width="14.7109375" style="84" customWidth="1"/>
    <col min="6655" max="6655" width="13.42578125" style="84" customWidth="1"/>
    <col min="6656" max="6656" width="12.7109375" style="84" customWidth="1"/>
    <col min="6657" max="6657" width="14.140625" style="84" customWidth="1"/>
    <col min="6658" max="6658" width="9.140625" style="84"/>
    <col min="6659" max="6660" width="10.140625" style="84" bestFit="1" customWidth="1"/>
    <col min="6661" max="6662" width="9.28515625" style="84" bestFit="1" customWidth="1"/>
    <col min="6663" max="6669" width="10.140625" style="84" bestFit="1" customWidth="1"/>
    <col min="6670" max="6670" width="9.28515625" style="84" bestFit="1" customWidth="1"/>
    <col min="6671" max="6672" width="10.140625" style="84" bestFit="1" customWidth="1"/>
    <col min="6673" max="6675" width="9.28515625" style="84" bestFit="1" customWidth="1"/>
    <col min="6676" max="6678" width="10.140625" style="84" bestFit="1" customWidth="1"/>
    <col min="6679" max="6679" width="14.140625" style="84" customWidth="1"/>
    <col min="6680" max="6901" width="9.140625" style="84"/>
    <col min="6902" max="6902" width="23.140625" style="84" customWidth="1"/>
    <col min="6903" max="6904" width="9.140625" style="84"/>
    <col min="6905" max="6905" width="13" style="84" customWidth="1"/>
    <col min="6906" max="6906" width="29.28515625" style="84" customWidth="1"/>
    <col min="6907" max="6909" width="9.140625" style="84"/>
    <col min="6910" max="6910" width="14.7109375" style="84" customWidth="1"/>
    <col min="6911" max="6911" width="13.42578125" style="84" customWidth="1"/>
    <col min="6912" max="6912" width="12.7109375" style="84" customWidth="1"/>
    <col min="6913" max="6913" width="14.140625" style="84" customWidth="1"/>
    <col min="6914" max="6914" width="9.140625" style="84"/>
    <col min="6915" max="6916" width="10.140625" style="84" bestFit="1" customWidth="1"/>
    <col min="6917" max="6918" width="9.28515625" style="84" bestFit="1" customWidth="1"/>
    <col min="6919" max="6925" width="10.140625" style="84" bestFit="1" customWidth="1"/>
    <col min="6926" max="6926" width="9.28515625" style="84" bestFit="1" customWidth="1"/>
    <col min="6927" max="6928" width="10.140625" style="84" bestFit="1" customWidth="1"/>
    <col min="6929" max="6931" width="9.28515625" style="84" bestFit="1" customWidth="1"/>
    <col min="6932" max="6934" width="10.140625" style="84" bestFit="1" customWidth="1"/>
    <col min="6935" max="6935" width="14.140625" style="84" customWidth="1"/>
    <col min="6936" max="7157" width="9.140625" style="84"/>
    <col min="7158" max="7158" width="23.140625" style="84" customWidth="1"/>
    <col min="7159" max="7160" width="9.140625" style="84"/>
    <col min="7161" max="7161" width="13" style="84" customWidth="1"/>
    <col min="7162" max="7162" width="29.28515625" style="84" customWidth="1"/>
    <col min="7163" max="7165" width="9.140625" style="84"/>
    <col min="7166" max="7166" width="14.7109375" style="84" customWidth="1"/>
    <col min="7167" max="7167" width="13.42578125" style="84" customWidth="1"/>
    <col min="7168" max="7168" width="12.7109375" style="84" customWidth="1"/>
    <col min="7169" max="7169" width="14.140625" style="84" customWidth="1"/>
    <col min="7170" max="7170" width="9.140625" style="84"/>
    <col min="7171" max="7172" width="10.140625" style="84" bestFit="1" customWidth="1"/>
    <col min="7173" max="7174" width="9.28515625" style="84" bestFit="1" customWidth="1"/>
    <col min="7175" max="7181" width="10.140625" style="84" bestFit="1" customWidth="1"/>
    <col min="7182" max="7182" width="9.28515625" style="84" bestFit="1" customWidth="1"/>
    <col min="7183" max="7184" width="10.140625" style="84" bestFit="1" customWidth="1"/>
    <col min="7185" max="7187" width="9.28515625" style="84" bestFit="1" customWidth="1"/>
    <col min="7188" max="7190" width="10.140625" style="84" bestFit="1" customWidth="1"/>
    <col min="7191" max="7191" width="14.140625" style="84" customWidth="1"/>
    <col min="7192" max="7413" width="9.140625" style="84"/>
    <col min="7414" max="7414" width="23.140625" style="84" customWidth="1"/>
    <col min="7415" max="7416" width="9.140625" style="84"/>
    <col min="7417" max="7417" width="13" style="84" customWidth="1"/>
    <col min="7418" max="7418" width="29.28515625" style="84" customWidth="1"/>
    <col min="7419" max="7421" width="9.140625" style="84"/>
    <col min="7422" max="7422" width="14.7109375" style="84" customWidth="1"/>
    <col min="7423" max="7423" width="13.42578125" style="84" customWidth="1"/>
    <col min="7424" max="7424" width="12.7109375" style="84" customWidth="1"/>
    <col min="7425" max="7425" width="14.140625" style="84" customWidth="1"/>
    <col min="7426" max="7426" width="9.140625" style="84"/>
    <col min="7427" max="7428" width="10.140625" style="84" bestFit="1" customWidth="1"/>
    <col min="7429" max="7430" width="9.28515625" style="84" bestFit="1" customWidth="1"/>
    <col min="7431" max="7437" width="10.140625" style="84" bestFit="1" customWidth="1"/>
    <col min="7438" max="7438" width="9.28515625" style="84" bestFit="1" customWidth="1"/>
    <col min="7439" max="7440" width="10.140625" style="84" bestFit="1" customWidth="1"/>
    <col min="7441" max="7443" width="9.28515625" style="84" bestFit="1" customWidth="1"/>
    <col min="7444" max="7446" width="10.140625" style="84" bestFit="1" customWidth="1"/>
    <col min="7447" max="7447" width="14.140625" style="84" customWidth="1"/>
    <col min="7448" max="7669" width="9.140625" style="84"/>
    <col min="7670" max="7670" width="23.140625" style="84" customWidth="1"/>
    <col min="7671" max="7672" width="9.140625" style="84"/>
    <col min="7673" max="7673" width="13" style="84" customWidth="1"/>
    <col min="7674" max="7674" width="29.28515625" style="84" customWidth="1"/>
    <col min="7675" max="7677" width="9.140625" style="84"/>
    <col min="7678" max="7678" width="14.7109375" style="84" customWidth="1"/>
    <col min="7679" max="7679" width="13.42578125" style="84" customWidth="1"/>
    <col min="7680" max="7680" width="12.7109375" style="84" customWidth="1"/>
    <col min="7681" max="7681" width="14.140625" style="84" customWidth="1"/>
    <col min="7682" max="7682" width="9.140625" style="84"/>
    <col min="7683" max="7684" width="10.140625" style="84" bestFit="1" customWidth="1"/>
    <col min="7685" max="7686" width="9.28515625" style="84" bestFit="1" customWidth="1"/>
    <col min="7687" max="7693" width="10.140625" style="84" bestFit="1" customWidth="1"/>
    <col min="7694" max="7694" width="9.28515625" style="84" bestFit="1" customWidth="1"/>
    <col min="7695" max="7696" width="10.140625" style="84" bestFit="1" customWidth="1"/>
    <col min="7697" max="7699" width="9.28515625" style="84" bestFit="1" customWidth="1"/>
    <col min="7700" max="7702" width="10.140625" style="84" bestFit="1" customWidth="1"/>
    <col min="7703" max="7703" width="14.140625" style="84" customWidth="1"/>
    <col min="7704" max="7925" width="9.140625" style="84"/>
    <col min="7926" max="7926" width="23.140625" style="84" customWidth="1"/>
    <col min="7927" max="7928" width="9.140625" style="84"/>
    <col min="7929" max="7929" width="13" style="84" customWidth="1"/>
    <col min="7930" max="7930" width="29.28515625" style="84" customWidth="1"/>
    <col min="7931" max="7933" width="9.140625" style="84"/>
    <col min="7934" max="7934" width="14.7109375" style="84" customWidth="1"/>
    <col min="7935" max="7935" width="13.42578125" style="84" customWidth="1"/>
    <col min="7936" max="7936" width="12.7109375" style="84" customWidth="1"/>
    <col min="7937" max="7937" width="14.140625" style="84" customWidth="1"/>
    <col min="7938" max="7938" width="9.140625" style="84"/>
    <col min="7939" max="7940" width="10.140625" style="84" bestFit="1" customWidth="1"/>
    <col min="7941" max="7942" width="9.28515625" style="84" bestFit="1" customWidth="1"/>
    <col min="7943" max="7949" width="10.140625" style="84" bestFit="1" customWidth="1"/>
    <col min="7950" max="7950" width="9.28515625" style="84" bestFit="1" customWidth="1"/>
    <col min="7951" max="7952" width="10.140625" style="84" bestFit="1" customWidth="1"/>
    <col min="7953" max="7955" width="9.28515625" style="84" bestFit="1" customWidth="1"/>
    <col min="7956" max="7958" width="10.140625" style="84" bestFit="1" customWidth="1"/>
    <col min="7959" max="7959" width="14.140625" style="84" customWidth="1"/>
    <col min="7960" max="8181" width="9.140625" style="84"/>
    <col min="8182" max="8182" width="23.140625" style="84" customWidth="1"/>
    <col min="8183" max="8184" width="9.140625" style="84"/>
    <col min="8185" max="8185" width="13" style="84" customWidth="1"/>
    <col min="8186" max="8186" width="29.28515625" style="84" customWidth="1"/>
    <col min="8187" max="8189" width="9.140625" style="84"/>
    <col min="8190" max="8190" width="14.7109375" style="84" customWidth="1"/>
    <col min="8191" max="8191" width="13.42578125" style="84" customWidth="1"/>
    <col min="8192" max="8192" width="12.7109375" style="84" customWidth="1"/>
    <col min="8193" max="8193" width="14.140625" style="84" customWidth="1"/>
    <col min="8194" max="8194" width="9.140625" style="84"/>
    <col min="8195" max="8196" width="10.140625" style="84" bestFit="1" customWidth="1"/>
    <col min="8197" max="8198" width="9.28515625" style="84" bestFit="1" customWidth="1"/>
    <col min="8199" max="8205" width="10.140625" style="84" bestFit="1" customWidth="1"/>
    <col min="8206" max="8206" width="9.28515625" style="84" bestFit="1" customWidth="1"/>
    <col min="8207" max="8208" width="10.140625" style="84" bestFit="1" customWidth="1"/>
    <col min="8209" max="8211" width="9.28515625" style="84" bestFit="1" customWidth="1"/>
    <col min="8212" max="8214" width="10.140625" style="84" bestFit="1" customWidth="1"/>
    <col min="8215" max="8215" width="14.140625" style="84" customWidth="1"/>
    <col min="8216" max="8437" width="9.140625" style="84"/>
    <col min="8438" max="8438" width="23.140625" style="84" customWidth="1"/>
    <col min="8439" max="8440" width="9.140625" style="84"/>
    <col min="8441" max="8441" width="13" style="84" customWidth="1"/>
    <col min="8442" max="8442" width="29.28515625" style="84" customWidth="1"/>
    <col min="8443" max="8445" width="9.140625" style="84"/>
    <col min="8446" max="8446" width="14.7109375" style="84" customWidth="1"/>
    <col min="8447" max="8447" width="13.42578125" style="84" customWidth="1"/>
    <col min="8448" max="8448" width="12.7109375" style="84" customWidth="1"/>
    <col min="8449" max="8449" width="14.140625" style="84" customWidth="1"/>
    <col min="8450" max="8450" width="9.140625" style="84"/>
    <col min="8451" max="8452" width="10.140625" style="84" bestFit="1" customWidth="1"/>
    <col min="8453" max="8454" width="9.28515625" style="84" bestFit="1" customWidth="1"/>
    <col min="8455" max="8461" width="10.140625" style="84" bestFit="1" customWidth="1"/>
    <col min="8462" max="8462" width="9.28515625" style="84" bestFit="1" customWidth="1"/>
    <col min="8463" max="8464" width="10.140625" style="84" bestFit="1" customWidth="1"/>
    <col min="8465" max="8467" width="9.28515625" style="84" bestFit="1" customWidth="1"/>
    <col min="8468" max="8470" width="10.140625" style="84" bestFit="1" customWidth="1"/>
    <col min="8471" max="8471" width="14.140625" style="84" customWidth="1"/>
    <col min="8472" max="8693" width="9.140625" style="84"/>
    <col min="8694" max="8694" width="23.140625" style="84" customWidth="1"/>
    <col min="8695" max="8696" width="9.140625" style="84"/>
    <col min="8697" max="8697" width="13" style="84" customWidth="1"/>
    <col min="8698" max="8698" width="29.28515625" style="84" customWidth="1"/>
    <col min="8699" max="8701" width="9.140625" style="84"/>
    <col min="8702" max="8702" width="14.7109375" style="84" customWidth="1"/>
    <col min="8703" max="8703" width="13.42578125" style="84" customWidth="1"/>
    <col min="8704" max="8704" width="12.7109375" style="84" customWidth="1"/>
    <col min="8705" max="8705" width="14.140625" style="84" customWidth="1"/>
    <col min="8706" max="8706" width="9.140625" style="84"/>
    <col min="8707" max="8708" width="10.140625" style="84" bestFit="1" customWidth="1"/>
    <col min="8709" max="8710" width="9.28515625" style="84" bestFit="1" customWidth="1"/>
    <col min="8711" max="8717" width="10.140625" style="84" bestFit="1" customWidth="1"/>
    <col min="8718" max="8718" width="9.28515625" style="84" bestFit="1" customWidth="1"/>
    <col min="8719" max="8720" width="10.140625" style="84" bestFit="1" customWidth="1"/>
    <col min="8721" max="8723" width="9.28515625" style="84" bestFit="1" customWidth="1"/>
    <col min="8724" max="8726" width="10.140625" style="84" bestFit="1" customWidth="1"/>
    <col min="8727" max="8727" width="14.140625" style="84" customWidth="1"/>
    <col min="8728" max="8949" width="9.140625" style="84"/>
    <col min="8950" max="8950" width="23.140625" style="84" customWidth="1"/>
    <col min="8951" max="8952" width="9.140625" style="84"/>
    <col min="8953" max="8953" width="13" style="84" customWidth="1"/>
    <col min="8954" max="8954" width="29.28515625" style="84" customWidth="1"/>
    <col min="8955" max="8957" width="9.140625" style="84"/>
    <col min="8958" max="8958" width="14.7109375" style="84" customWidth="1"/>
    <col min="8959" max="8959" width="13.42578125" style="84" customWidth="1"/>
    <col min="8960" max="8960" width="12.7109375" style="84" customWidth="1"/>
    <col min="8961" max="8961" width="14.140625" style="84" customWidth="1"/>
    <col min="8962" max="8962" width="9.140625" style="84"/>
    <col min="8963" max="8964" width="10.140625" style="84" bestFit="1" customWidth="1"/>
    <col min="8965" max="8966" width="9.28515625" style="84" bestFit="1" customWidth="1"/>
    <col min="8967" max="8973" width="10.140625" style="84" bestFit="1" customWidth="1"/>
    <col min="8974" max="8974" width="9.28515625" style="84" bestFit="1" customWidth="1"/>
    <col min="8975" max="8976" width="10.140625" style="84" bestFit="1" customWidth="1"/>
    <col min="8977" max="8979" width="9.28515625" style="84" bestFit="1" customWidth="1"/>
    <col min="8980" max="8982" width="10.140625" style="84" bestFit="1" customWidth="1"/>
    <col min="8983" max="8983" width="14.140625" style="84" customWidth="1"/>
    <col min="8984" max="9205" width="9.140625" style="84"/>
    <col min="9206" max="9206" width="23.140625" style="84" customWidth="1"/>
    <col min="9207" max="9208" width="9.140625" style="84"/>
    <col min="9209" max="9209" width="13" style="84" customWidth="1"/>
    <col min="9210" max="9210" width="29.28515625" style="84" customWidth="1"/>
    <col min="9211" max="9213" width="9.140625" style="84"/>
    <col min="9214" max="9214" width="14.7109375" style="84" customWidth="1"/>
    <col min="9215" max="9215" width="13.42578125" style="84" customWidth="1"/>
    <col min="9216" max="9216" width="12.7109375" style="84" customWidth="1"/>
    <col min="9217" max="9217" width="14.140625" style="84" customWidth="1"/>
    <col min="9218" max="9218" width="9.140625" style="84"/>
    <col min="9219" max="9220" width="10.140625" style="84" bestFit="1" customWidth="1"/>
    <col min="9221" max="9222" width="9.28515625" style="84" bestFit="1" customWidth="1"/>
    <col min="9223" max="9229" width="10.140625" style="84" bestFit="1" customWidth="1"/>
    <col min="9230" max="9230" width="9.28515625" style="84" bestFit="1" customWidth="1"/>
    <col min="9231" max="9232" width="10.140625" style="84" bestFit="1" customWidth="1"/>
    <col min="9233" max="9235" width="9.28515625" style="84" bestFit="1" customWidth="1"/>
    <col min="9236" max="9238" width="10.140625" style="84" bestFit="1" customWidth="1"/>
    <col min="9239" max="9239" width="14.140625" style="84" customWidth="1"/>
    <col min="9240" max="9461" width="9.140625" style="84"/>
    <col min="9462" max="9462" width="23.140625" style="84" customWidth="1"/>
    <col min="9463" max="9464" width="9.140625" style="84"/>
    <col min="9465" max="9465" width="13" style="84" customWidth="1"/>
    <col min="9466" max="9466" width="29.28515625" style="84" customWidth="1"/>
    <col min="9467" max="9469" width="9.140625" style="84"/>
    <col min="9470" max="9470" width="14.7109375" style="84" customWidth="1"/>
    <col min="9471" max="9471" width="13.42578125" style="84" customWidth="1"/>
    <col min="9472" max="9472" width="12.7109375" style="84" customWidth="1"/>
    <col min="9473" max="9473" width="14.140625" style="84" customWidth="1"/>
    <col min="9474" max="9474" width="9.140625" style="84"/>
    <col min="9475" max="9476" width="10.140625" style="84" bestFit="1" customWidth="1"/>
    <col min="9477" max="9478" width="9.28515625" style="84" bestFit="1" customWidth="1"/>
    <col min="9479" max="9485" width="10.140625" style="84" bestFit="1" customWidth="1"/>
    <col min="9486" max="9486" width="9.28515625" style="84" bestFit="1" customWidth="1"/>
    <col min="9487" max="9488" width="10.140625" style="84" bestFit="1" customWidth="1"/>
    <col min="9489" max="9491" width="9.28515625" style="84" bestFit="1" customWidth="1"/>
    <col min="9492" max="9494" width="10.140625" style="84" bestFit="1" customWidth="1"/>
    <col min="9495" max="9495" width="14.140625" style="84" customWidth="1"/>
    <col min="9496" max="9717" width="9.140625" style="84"/>
    <col min="9718" max="9718" width="23.140625" style="84" customWidth="1"/>
    <col min="9719" max="9720" width="9.140625" style="84"/>
    <col min="9721" max="9721" width="13" style="84" customWidth="1"/>
    <col min="9722" max="9722" width="29.28515625" style="84" customWidth="1"/>
    <col min="9723" max="9725" width="9.140625" style="84"/>
    <col min="9726" max="9726" width="14.7109375" style="84" customWidth="1"/>
    <col min="9727" max="9727" width="13.42578125" style="84" customWidth="1"/>
    <col min="9728" max="9728" width="12.7109375" style="84" customWidth="1"/>
    <col min="9729" max="9729" width="14.140625" style="84" customWidth="1"/>
    <col min="9730" max="9730" width="9.140625" style="84"/>
    <col min="9731" max="9732" width="10.140625" style="84" bestFit="1" customWidth="1"/>
    <col min="9733" max="9734" width="9.28515625" style="84" bestFit="1" customWidth="1"/>
    <col min="9735" max="9741" width="10.140625" style="84" bestFit="1" customWidth="1"/>
    <col min="9742" max="9742" width="9.28515625" style="84" bestFit="1" customWidth="1"/>
    <col min="9743" max="9744" width="10.140625" style="84" bestFit="1" customWidth="1"/>
    <col min="9745" max="9747" width="9.28515625" style="84" bestFit="1" customWidth="1"/>
    <col min="9748" max="9750" width="10.140625" style="84" bestFit="1" customWidth="1"/>
    <col min="9751" max="9751" width="14.140625" style="84" customWidth="1"/>
    <col min="9752" max="9973" width="9.140625" style="84"/>
    <col min="9974" max="9974" width="23.140625" style="84" customWidth="1"/>
    <col min="9975" max="9976" width="9.140625" style="84"/>
    <col min="9977" max="9977" width="13" style="84" customWidth="1"/>
    <col min="9978" max="9978" width="29.28515625" style="84" customWidth="1"/>
    <col min="9979" max="9981" width="9.140625" style="84"/>
    <col min="9982" max="9982" width="14.7109375" style="84" customWidth="1"/>
    <col min="9983" max="9983" width="13.42578125" style="84" customWidth="1"/>
    <col min="9984" max="9984" width="12.7109375" style="84" customWidth="1"/>
    <col min="9985" max="9985" width="14.140625" style="84" customWidth="1"/>
    <col min="9986" max="9986" width="9.140625" style="84"/>
    <col min="9987" max="9988" width="10.140625" style="84" bestFit="1" customWidth="1"/>
    <col min="9989" max="9990" width="9.28515625" style="84" bestFit="1" customWidth="1"/>
    <col min="9991" max="9997" width="10.140625" style="84" bestFit="1" customWidth="1"/>
    <col min="9998" max="9998" width="9.28515625" style="84" bestFit="1" customWidth="1"/>
    <col min="9999" max="10000" width="10.140625" style="84" bestFit="1" customWidth="1"/>
    <col min="10001" max="10003" width="9.28515625" style="84" bestFit="1" customWidth="1"/>
    <col min="10004" max="10006" width="10.140625" style="84" bestFit="1" customWidth="1"/>
    <col min="10007" max="10007" width="14.140625" style="84" customWidth="1"/>
    <col min="10008" max="10229" width="9.140625" style="84"/>
    <col min="10230" max="10230" width="23.140625" style="84" customWidth="1"/>
    <col min="10231" max="10232" width="9.140625" style="84"/>
    <col min="10233" max="10233" width="13" style="84" customWidth="1"/>
    <col min="10234" max="10234" width="29.28515625" style="84" customWidth="1"/>
    <col min="10235" max="10237" width="9.140625" style="84"/>
    <col min="10238" max="10238" width="14.7109375" style="84" customWidth="1"/>
    <col min="10239" max="10239" width="13.42578125" style="84" customWidth="1"/>
    <col min="10240" max="10240" width="12.7109375" style="84" customWidth="1"/>
    <col min="10241" max="10241" width="14.140625" style="84" customWidth="1"/>
    <col min="10242" max="10242" width="9.140625" style="84"/>
    <col min="10243" max="10244" width="10.140625" style="84" bestFit="1" customWidth="1"/>
    <col min="10245" max="10246" width="9.28515625" style="84" bestFit="1" customWidth="1"/>
    <col min="10247" max="10253" width="10.140625" style="84" bestFit="1" customWidth="1"/>
    <col min="10254" max="10254" width="9.28515625" style="84" bestFit="1" customWidth="1"/>
    <col min="10255" max="10256" width="10.140625" style="84" bestFit="1" customWidth="1"/>
    <col min="10257" max="10259" width="9.28515625" style="84" bestFit="1" customWidth="1"/>
    <col min="10260" max="10262" width="10.140625" style="84" bestFit="1" customWidth="1"/>
    <col min="10263" max="10263" width="14.140625" style="84" customWidth="1"/>
    <col min="10264" max="10485" width="9.140625" style="84"/>
    <col min="10486" max="10486" width="23.140625" style="84" customWidth="1"/>
    <col min="10487" max="10488" width="9.140625" style="84"/>
    <col min="10489" max="10489" width="13" style="84" customWidth="1"/>
    <col min="10490" max="10490" width="29.28515625" style="84" customWidth="1"/>
    <col min="10491" max="10493" width="9.140625" style="84"/>
    <col min="10494" max="10494" width="14.7109375" style="84" customWidth="1"/>
    <col min="10495" max="10495" width="13.42578125" style="84" customWidth="1"/>
    <col min="10496" max="10496" width="12.7109375" style="84" customWidth="1"/>
    <col min="10497" max="10497" width="14.140625" style="84" customWidth="1"/>
    <col min="10498" max="10498" width="9.140625" style="84"/>
    <col min="10499" max="10500" width="10.140625" style="84" bestFit="1" customWidth="1"/>
    <col min="10501" max="10502" width="9.28515625" style="84" bestFit="1" customWidth="1"/>
    <col min="10503" max="10509" width="10.140625" style="84" bestFit="1" customWidth="1"/>
    <col min="10510" max="10510" width="9.28515625" style="84" bestFit="1" customWidth="1"/>
    <col min="10511" max="10512" width="10.140625" style="84" bestFit="1" customWidth="1"/>
    <col min="10513" max="10515" width="9.28515625" style="84" bestFit="1" customWidth="1"/>
    <col min="10516" max="10518" width="10.140625" style="84" bestFit="1" customWidth="1"/>
    <col min="10519" max="10519" width="14.140625" style="84" customWidth="1"/>
    <col min="10520" max="10741" width="9.140625" style="84"/>
    <col min="10742" max="10742" width="23.140625" style="84" customWidth="1"/>
    <col min="10743" max="10744" width="9.140625" style="84"/>
    <col min="10745" max="10745" width="13" style="84" customWidth="1"/>
    <col min="10746" max="10746" width="29.28515625" style="84" customWidth="1"/>
    <col min="10747" max="10749" width="9.140625" style="84"/>
    <col min="10750" max="10750" width="14.7109375" style="84" customWidth="1"/>
    <col min="10751" max="10751" width="13.42578125" style="84" customWidth="1"/>
    <col min="10752" max="10752" width="12.7109375" style="84" customWidth="1"/>
    <col min="10753" max="10753" width="14.140625" style="84" customWidth="1"/>
    <col min="10754" max="10754" width="9.140625" style="84"/>
    <col min="10755" max="10756" width="10.140625" style="84" bestFit="1" customWidth="1"/>
    <col min="10757" max="10758" width="9.28515625" style="84" bestFit="1" customWidth="1"/>
    <col min="10759" max="10765" width="10.140625" style="84" bestFit="1" customWidth="1"/>
    <col min="10766" max="10766" width="9.28515625" style="84" bestFit="1" customWidth="1"/>
    <col min="10767" max="10768" width="10.140625" style="84" bestFit="1" customWidth="1"/>
    <col min="10769" max="10771" width="9.28515625" style="84" bestFit="1" customWidth="1"/>
    <col min="10772" max="10774" width="10.140625" style="84" bestFit="1" customWidth="1"/>
    <col min="10775" max="10775" width="14.140625" style="84" customWidth="1"/>
    <col min="10776" max="10997" width="9.140625" style="84"/>
    <col min="10998" max="10998" width="23.140625" style="84" customWidth="1"/>
    <col min="10999" max="11000" width="9.140625" style="84"/>
    <col min="11001" max="11001" width="13" style="84" customWidth="1"/>
    <col min="11002" max="11002" width="29.28515625" style="84" customWidth="1"/>
    <col min="11003" max="11005" width="9.140625" style="84"/>
    <col min="11006" max="11006" width="14.7109375" style="84" customWidth="1"/>
    <col min="11007" max="11007" width="13.42578125" style="84" customWidth="1"/>
    <col min="11008" max="11008" width="12.7109375" style="84" customWidth="1"/>
    <col min="11009" max="11009" width="14.140625" style="84" customWidth="1"/>
    <col min="11010" max="11010" width="9.140625" style="84"/>
    <col min="11011" max="11012" width="10.140625" style="84" bestFit="1" customWidth="1"/>
    <col min="11013" max="11014" width="9.28515625" style="84" bestFit="1" customWidth="1"/>
    <col min="11015" max="11021" width="10.140625" style="84" bestFit="1" customWidth="1"/>
    <col min="11022" max="11022" width="9.28515625" style="84" bestFit="1" customWidth="1"/>
    <col min="11023" max="11024" width="10.140625" style="84" bestFit="1" customWidth="1"/>
    <col min="11025" max="11027" width="9.28515625" style="84" bestFit="1" customWidth="1"/>
    <col min="11028" max="11030" width="10.140625" style="84" bestFit="1" customWidth="1"/>
    <col min="11031" max="11031" width="14.140625" style="84" customWidth="1"/>
    <col min="11032" max="11253" width="9.140625" style="84"/>
    <col min="11254" max="11254" width="23.140625" style="84" customWidth="1"/>
    <col min="11255" max="11256" width="9.140625" style="84"/>
    <col min="11257" max="11257" width="13" style="84" customWidth="1"/>
    <col min="11258" max="11258" width="29.28515625" style="84" customWidth="1"/>
    <col min="11259" max="11261" width="9.140625" style="84"/>
    <col min="11262" max="11262" width="14.7109375" style="84" customWidth="1"/>
    <col min="11263" max="11263" width="13.42578125" style="84" customWidth="1"/>
    <col min="11264" max="11264" width="12.7109375" style="84" customWidth="1"/>
    <col min="11265" max="11265" width="14.140625" style="84" customWidth="1"/>
    <col min="11266" max="11266" width="9.140625" style="84"/>
    <col min="11267" max="11268" width="10.140625" style="84" bestFit="1" customWidth="1"/>
    <col min="11269" max="11270" width="9.28515625" style="84" bestFit="1" customWidth="1"/>
    <col min="11271" max="11277" width="10.140625" style="84" bestFit="1" customWidth="1"/>
    <col min="11278" max="11278" width="9.28515625" style="84" bestFit="1" customWidth="1"/>
    <col min="11279" max="11280" width="10.140625" style="84" bestFit="1" customWidth="1"/>
    <col min="11281" max="11283" width="9.28515625" style="84" bestFit="1" customWidth="1"/>
    <col min="11284" max="11286" width="10.140625" style="84" bestFit="1" customWidth="1"/>
    <col min="11287" max="11287" width="14.140625" style="84" customWidth="1"/>
    <col min="11288" max="11509" width="9.140625" style="84"/>
    <col min="11510" max="11510" width="23.140625" style="84" customWidth="1"/>
    <col min="11511" max="11512" width="9.140625" style="84"/>
    <col min="11513" max="11513" width="13" style="84" customWidth="1"/>
    <col min="11514" max="11514" width="29.28515625" style="84" customWidth="1"/>
    <col min="11515" max="11517" width="9.140625" style="84"/>
    <col min="11518" max="11518" width="14.7109375" style="84" customWidth="1"/>
    <col min="11519" max="11519" width="13.42578125" style="84" customWidth="1"/>
    <col min="11520" max="11520" width="12.7109375" style="84" customWidth="1"/>
    <col min="11521" max="11521" width="14.140625" style="84" customWidth="1"/>
    <col min="11522" max="11522" width="9.140625" style="84"/>
    <col min="11523" max="11524" width="10.140625" style="84" bestFit="1" customWidth="1"/>
    <col min="11525" max="11526" width="9.28515625" style="84" bestFit="1" customWidth="1"/>
    <col min="11527" max="11533" width="10.140625" style="84" bestFit="1" customWidth="1"/>
    <col min="11534" max="11534" width="9.28515625" style="84" bestFit="1" customWidth="1"/>
    <col min="11535" max="11536" width="10.140625" style="84" bestFit="1" customWidth="1"/>
    <col min="11537" max="11539" width="9.28515625" style="84" bestFit="1" customWidth="1"/>
    <col min="11540" max="11542" width="10.140625" style="84" bestFit="1" customWidth="1"/>
    <col min="11543" max="11543" width="14.140625" style="84" customWidth="1"/>
    <col min="11544" max="11765" width="9.140625" style="84"/>
    <col min="11766" max="11766" width="23.140625" style="84" customWidth="1"/>
    <col min="11767" max="11768" width="9.140625" style="84"/>
    <col min="11769" max="11769" width="13" style="84" customWidth="1"/>
    <col min="11770" max="11770" width="29.28515625" style="84" customWidth="1"/>
    <col min="11771" max="11773" width="9.140625" style="84"/>
    <col min="11774" max="11774" width="14.7109375" style="84" customWidth="1"/>
    <col min="11775" max="11775" width="13.42578125" style="84" customWidth="1"/>
    <col min="11776" max="11776" width="12.7109375" style="84" customWidth="1"/>
    <col min="11777" max="11777" width="14.140625" style="84" customWidth="1"/>
    <col min="11778" max="11778" width="9.140625" style="84"/>
    <col min="11779" max="11780" width="10.140625" style="84" bestFit="1" customWidth="1"/>
    <col min="11781" max="11782" width="9.28515625" style="84" bestFit="1" customWidth="1"/>
    <col min="11783" max="11789" width="10.140625" style="84" bestFit="1" customWidth="1"/>
    <col min="11790" max="11790" width="9.28515625" style="84" bestFit="1" customWidth="1"/>
    <col min="11791" max="11792" width="10.140625" style="84" bestFit="1" customWidth="1"/>
    <col min="11793" max="11795" width="9.28515625" style="84" bestFit="1" customWidth="1"/>
    <col min="11796" max="11798" width="10.140625" style="84" bestFit="1" customWidth="1"/>
    <col min="11799" max="11799" width="14.140625" style="84" customWidth="1"/>
    <col min="11800" max="12021" width="9.140625" style="84"/>
    <col min="12022" max="12022" width="23.140625" style="84" customWidth="1"/>
    <col min="12023" max="12024" width="9.140625" style="84"/>
    <col min="12025" max="12025" width="13" style="84" customWidth="1"/>
    <col min="12026" max="12026" width="29.28515625" style="84" customWidth="1"/>
    <col min="12027" max="12029" width="9.140625" style="84"/>
    <col min="12030" max="12030" width="14.7109375" style="84" customWidth="1"/>
    <col min="12031" max="12031" width="13.42578125" style="84" customWidth="1"/>
    <col min="12032" max="12032" width="12.7109375" style="84" customWidth="1"/>
    <col min="12033" max="12033" width="14.140625" style="84" customWidth="1"/>
    <col min="12034" max="12034" width="9.140625" style="84"/>
    <col min="12035" max="12036" width="10.140625" style="84" bestFit="1" customWidth="1"/>
    <col min="12037" max="12038" width="9.28515625" style="84" bestFit="1" customWidth="1"/>
    <col min="12039" max="12045" width="10.140625" style="84" bestFit="1" customWidth="1"/>
    <col min="12046" max="12046" width="9.28515625" style="84" bestFit="1" customWidth="1"/>
    <col min="12047" max="12048" width="10.140625" style="84" bestFit="1" customWidth="1"/>
    <col min="12049" max="12051" width="9.28515625" style="84" bestFit="1" customWidth="1"/>
    <col min="12052" max="12054" width="10.140625" style="84" bestFit="1" customWidth="1"/>
    <col min="12055" max="12055" width="14.140625" style="84" customWidth="1"/>
    <col min="12056" max="12277" width="9.140625" style="84"/>
    <col min="12278" max="12278" width="23.140625" style="84" customWidth="1"/>
    <col min="12279" max="12280" width="9.140625" style="84"/>
    <col min="12281" max="12281" width="13" style="84" customWidth="1"/>
    <col min="12282" max="12282" width="29.28515625" style="84" customWidth="1"/>
    <col min="12283" max="12285" width="9.140625" style="84"/>
    <col min="12286" max="12286" width="14.7109375" style="84" customWidth="1"/>
    <col min="12287" max="12287" width="13.42578125" style="84" customWidth="1"/>
    <col min="12288" max="12288" width="12.7109375" style="84" customWidth="1"/>
    <col min="12289" max="12289" width="14.140625" style="84" customWidth="1"/>
    <col min="12290" max="12290" width="9.140625" style="84"/>
    <col min="12291" max="12292" width="10.140625" style="84" bestFit="1" customWidth="1"/>
    <col min="12293" max="12294" width="9.28515625" style="84" bestFit="1" customWidth="1"/>
    <col min="12295" max="12301" width="10.140625" style="84" bestFit="1" customWidth="1"/>
    <col min="12302" max="12302" width="9.28515625" style="84" bestFit="1" customWidth="1"/>
    <col min="12303" max="12304" width="10.140625" style="84" bestFit="1" customWidth="1"/>
    <col min="12305" max="12307" width="9.28515625" style="84" bestFit="1" customWidth="1"/>
    <col min="12308" max="12310" width="10.140625" style="84" bestFit="1" customWidth="1"/>
    <col min="12311" max="12311" width="14.140625" style="84" customWidth="1"/>
    <col min="12312" max="12533" width="9.140625" style="84"/>
    <col min="12534" max="12534" width="23.140625" style="84" customWidth="1"/>
    <col min="12535" max="12536" width="9.140625" style="84"/>
    <col min="12537" max="12537" width="13" style="84" customWidth="1"/>
    <col min="12538" max="12538" width="29.28515625" style="84" customWidth="1"/>
    <col min="12539" max="12541" width="9.140625" style="84"/>
    <col min="12542" max="12542" width="14.7109375" style="84" customWidth="1"/>
    <col min="12543" max="12543" width="13.42578125" style="84" customWidth="1"/>
    <col min="12544" max="12544" width="12.7109375" style="84" customWidth="1"/>
    <col min="12545" max="12545" width="14.140625" style="84" customWidth="1"/>
    <col min="12546" max="12546" width="9.140625" style="84"/>
    <col min="12547" max="12548" width="10.140625" style="84" bestFit="1" customWidth="1"/>
    <col min="12549" max="12550" width="9.28515625" style="84" bestFit="1" customWidth="1"/>
    <col min="12551" max="12557" width="10.140625" style="84" bestFit="1" customWidth="1"/>
    <col min="12558" max="12558" width="9.28515625" style="84" bestFit="1" customWidth="1"/>
    <col min="12559" max="12560" width="10.140625" style="84" bestFit="1" customWidth="1"/>
    <col min="12561" max="12563" width="9.28515625" style="84" bestFit="1" customWidth="1"/>
    <col min="12564" max="12566" width="10.140625" style="84" bestFit="1" customWidth="1"/>
    <col min="12567" max="12567" width="14.140625" style="84" customWidth="1"/>
    <col min="12568" max="12789" width="9.140625" style="84"/>
    <col min="12790" max="12790" width="23.140625" style="84" customWidth="1"/>
    <col min="12791" max="12792" width="9.140625" style="84"/>
    <col min="12793" max="12793" width="13" style="84" customWidth="1"/>
    <col min="12794" max="12794" width="29.28515625" style="84" customWidth="1"/>
    <col min="12795" max="12797" width="9.140625" style="84"/>
    <col min="12798" max="12798" width="14.7109375" style="84" customWidth="1"/>
    <col min="12799" max="12799" width="13.42578125" style="84" customWidth="1"/>
    <col min="12800" max="12800" width="12.7109375" style="84" customWidth="1"/>
    <col min="12801" max="12801" width="14.140625" style="84" customWidth="1"/>
    <col min="12802" max="12802" width="9.140625" style="84"/>
    <col min="12803" max="12804" width="10.140625" style="84" bestFit="1" customWidth="1"/>
    <col min="12805" max="12806" width="9.28515625" style="84" bestFit="1" customWidth="1"/>
    <col min="12807" max="12813" width="10.140625" style="84" bestFit="1" customWidth="1"/>
    <col min="12814" max="12814" width="9.28515625" style="84" bestFit="1" customWidth="1"/>
    <col min="12815" max="12816" width="10.140625" style="84" bestFit="1" customWidth="1"/>
    <col min="12817" max="12819" width="9.28515625" style="84" bestFit="1" customWidth="1"/>
    <col min="12820" max="12822" width="10.140625" style="84" bestFit="1" customWidth="1"/>
    <col min="12823" max="12823" width="14.140625" style="84" customWidth="1"/>
    <col min="12824" max="13045" width="9.140625" style="84"/>
    <col min="13046" max="13046" width="23.140625" style="84" customWidth="1"/>
    <col min="13047" max="13048" width="9.140625" style="84"/>
    <col min="13049" max="13049" width="13" style="84" customWidth="1"/>
    <col min="13050" max="13050" width="29.28515625" style="84" customWidth="1"/>
    <col min="13051" max="13053" width="9.140625" style="84"/>
    <col min="13054" max="13054" width="14.7109375" style="84" customWidth="1"/>
    <col min="13055" max="13055" width="13.42578125" style="84" customWidth="1"/>
    <col min="13056" max="13056" width="12.7109375" style="84" customWidth="1"/>
    <col min="13057" max="13057" width="14.140625" style="84" customWidth="1"/>
    <col min="13058" max="13058" width="9.140625" style="84"/>
    <col min="13059" max="13060" width="10.140625" style="84" bestFit="1" customWidth="1"/>
    <col min="13061" max="13062" width="9.28515625" style="84" bestFit="1" customWidth="1"/>
    <col min="13063" max="13069" width="10.140625" style="84" bestFit="1" customWidth="1"/>
    <col min="13070" max="13070" width="9.28515625" style="84" bestFit="1" customWidth="1"/>
    <col min="13071" max="13072" width="10.140625" style="84" bestFit="1" customWidth="1"/>
    <col min="13073" max="13075" width="9.28515625" style="84" bestFit="1" customWidth="1"/>
    <col min="13076" max="13078" width="10.140625" style="84" bestFit="1" customWidth="1"/>
    <col min="13079" max="13079" width="14.140625" style="84" customWidth="1"/>
    <col min="13080" max="13301" width="9.140625" style="84"/>
    <col min="13302" max="13302" width="23.140625" style="84" customWidth="1"/>
    <col min="13303" max="13304" width="9.140625" style="84"/>
    <col min="13305" max="13305" width="13" style="84" customWidth="1"/>
    <col min="13306" max="13306" width="29.28515625" style="84" customWidth="1"/>
    <col min="13307" max="13309" width="9.140625" style="84"/>
    <col min="13310" max="13310" width="14.7109375" style="84" customWidth="1"/>
    <col min="13311" max="13311" width="13.42578125" style="84" customWidth="1"/>
    <col min="13312" max="13312" width="12.7109375" style="84" customWidth="1"/>
    <col min="13313" max="13313" width="14.140625" style="84" customWidth="1"/>
    <col min="13314" max="13314" width="9.140625" style="84"/>
    <col min="13315" max="13316" width="10.140625" style="84" bestFit="1" customWidth="1"/>
    <col min="13317" max="13318" width="9.28515625" style="84" bestFit="1" customWidth="1"/>
    <col min="13319" max="13325" width="10.140625" style="84" bestFit="1" customWidth="1"/>
    <col min="13326" max="13326" width="9.28515625" style="84" bestFit="1" customWidth="1"/>
    <col min="13327" max="13328" width="10.140625" style="84" bestFit="1" customWidth="1"/>
    <col min="13329" max="13331" width="9.28515625" style="84" bestFit="1" customWidth="1"/>
    <col min="13332" max="13334" width="10.140625" style="84" bestFit="1" customWidth="1"/>
    <col min="13335" max="13335" width="14.140625" style="84" customWidth="1"/>
    <col min="13336" max="13557" width="9.140625" style="84"/>
    <col min="13558" max="13558" width="23.140625" style="84" customWidth="1"/>
    <col min="13559" max="13560" width="9.140625" style="84"/>
    <col min="13561" max="13561" width="13" style="84" customWidth="1"/>
    <col min="13562" max="13562" width="29.28515625" style="84" customWidth="1"/>
    <col min="13563" max="13565" width="9.140625" style="84"/>
    <col min="13566" max="13566" width="14.7109375" style="84" customWidth="1"/>
    <col min="13567" max="13567" width="13.42578125" style="84" customWidth="1"/>
    <col min="13568" max="13568" width="12.7109375" style="84" customWidth="1"/>
    <col min="13569" max="13569" width="14.140625" style="84" customWidth="1"/>
    <col min="13570" max="13570" width="9.140625" style="84"/>
    <col min="13571" max="13572" width="10.140625" style="84" bestFit="1" customWidth="1"/>
    <col min="13573" max="13574" width="9.28515625" style="84" bestFit="1" customWidth="1"/>
    <col min="13575" max="13581" width="10.140625" style="84" bestFit="1" customWidth="1"/>
    <col min="13582" max="13582" width="9.28515625" style="84" bestFit="1" customWidth="1"/>
    <col min="13583" max="13584" width="10.140625" style="84" bestFit="1" customWidth="1"/>
    <col min="13585" max="13587" width="9.28515625" style="84" bestFit="1" customWidth="1"/>
    <col min="13588" max="13590" width="10.140625" style="84" bestFit="1" customWidth="1"/>
    <col min="13591" max="13591" width="14.140625" style="84" customWidth="1"/>
    <col min="13592" max="13813" width="9.140625" style="84"/>
    <col min="13814" max="13814" width="23.140625" style="84" customWidth="1"/>
    <col min="13815" max="13816" width="9.140625" style="84"/>
    <col min="13817" max="13817" width="13" style="84" customWidth="1"/>
    <col min="13818" max="13818" width="29.28515625" style="84" customWidth="1"/>
    <col min="13819" max="13821" width="9.140625" style="84"/>
    <col min="13822" max="13822" width="14.7109375" style="84" customWidth="1"/>
    <col min="13823" max="13823" width="13.42578125" style="84" customWidth="1"/>
    <col min="13824" max="13824" width="12.7109375" style="84" customWidth="1"/>
    <col min="13825" max="13825" width="14.140625" style="84" customWidth="1"/>
    <col min="13826" max="13826" width="9.140625" style="84"/>
    <col min="13827" max="13828" width="10.140625" style="84" bestFit="1" customWidth="1"/>
    <col min="13829" max="13830" width="9.28515625" style="84" bestFit="1" customWidth="1"/>
    <col min="13831" max="13837" width="10.140625" style="84" bestFit="1" customWidth="1"/>
    <col min="13838" max="13838" width="9.28515625" style="84" bestFit="1" customWidth="1"/>
    <col min="13839" max="13840" width="10.140625" style="84" bestFit="1" customWidth="1"/>
    <col min="13841" max="13843" width="9.28515625" style="84" bestFit="1" customWidth="1"/>
    <col min="13844" max="13846" width="10.140625" style="84" bestFit="1" customWidth="1"/>
    <col min="13847" max="13847" width="14.140625" style="84" customWidth="1"/>
    <col min="13848" max="14069" width="9.140625" style="84"/>
    <col min="14070" max="14070" width="23.140625" style="84" customWidth="1"/>
    <col min="14071" max="14072" width="9.140625" style="84"/>
    <col min="14073" max="14073" width="13" style="84" customWidth="1"/>
    <col min="14074" max="14074" width="29.28515625" style="84" customWidth="1"/>
    <col min="14075" max="14077" width="9.140625" style="84"/>
    <col min="14078" max="14078" width="14.7109375" style="84" customWidth="1"/>
    <col min="14079" max="14079" width="13.42578125" style="84" customWidth="1"/>
    <col min="14080" max="14080" width="12.7109375" style="84" customWidth="1"/>
    <col min="14081" max="14081" width="14.140625" style="84" customWidth="1"/>
    <col min="14082" max="14082" width="9.140625" style="84"/>
    <col min="14083" max="14084" width="10.140625" style="84" bestFit="1" customWidth="1"/>
    <col min="14085" max="14086" width="9.28515625" style="84" bestFit="1" customWidth="1"/>
    <col min="14087" max="14093" width="10.140625" style="84" bestFit="1" customWidth="1"/>
    <col min="14094" max="14094" width="9.28515625" style="84" bestFit="1" customWidth="1"/>
    <col min="14095" max="14096" width="10.140625" style="84" bestFit="1" customWidth="1"/>
    <col min="14097" max="14099" width="9.28515625" style="84" bestFit="1" customWidth="1"/>
    <col min="14100" max="14102" width="10.140625" style="84" bestFit="1" customWidth="1"/>
    <col min="14103" max="14103" width="14.140625" style="84" customWidth="1"/>
    <col min="14104" max="14325" width="9.140625" style="84"/>
    <col min="14326" max="14326" width="23.140625" style="84" customWidth="1"/>
    <col min="14327" max="14328" width="9.140625" style="84"/>
    <col min="14329" max="14329" width="13" style="84" customWidth="1"/>
    <col min="14330" max="14330" width="29.28515625" style="84" customWidth="1"/>
    <col min="14331" max="14333" width="9.140625" style="84"/>
    <col min="14334" max="14334" width="14.7109375" style="84" customWidth="1"/>
    <col min="14335" max="14335" width="13.42578125" style="84" customWidth="1"/>
    <col min="14336" max="14336" width="12.7109375" style="84" customWidth="1"/>
    <col min="14337" max="14337" width="14.140625" style="84" customWidth="1"/>
    <col min="14338" max="14338" width="9.140625" style="84"/>
    <col min="14339" max="14340" width="10.140625" style="84" bestFit="1" customWidth="1"/>
    <col min="14341" max="14342" width="9.28515625" style="84" bestFit="1" customWidth="1"/>
    <col min="14343" max="14349" width="10.140625" style="84" bestFit="1" customWidth="1"/>
    <col min="14350" max="14350" width="9.28515625" style="84" bestFit="1" customWidth="1"/>
    <col min="14351" max="14352" width="10.140625" style="84" bestFit="1" customWidth="1"/>
    <col min="14353" max="14355" width="9.28515625" style="84" bestFit="1" customWidth="1"/>
    <col min="14356" max="14358" width="10.140625" style="84" bestFit="1" customWidth="1"/>
    <col min="14359" max="14359" width="14.140625" style="84" customWidth="1"/>
    <col min="14360" max="14581" width="9.140625" style="84"/>
    <col min="14582" max="14582" width="23.140625" style="84" customWidth="1"/>
    <col min="14583" max="14584" width="9.140625" style="84"/>
    <col min="14585" max="14585" width="13" style="84" customWidth="1"/>
    <col min="14586" max="14586" width="29.28515625" style="84" customWidth="1"/>
    <col min="14587" max="14589" width="9.140625" style="84"/>
    <col min="14590" max="14590" width="14.7109375" style="84" customWidth="1"/>
    <col min="14591" max="14591" width="13.42578125" style="84" customWidth="1"/>
    <col min="14592" max="14592" width="12.7109375" style="84" customWidth="1"/>
    <col min="14593" max="14593" width="14.140625" style="84" customWidth="1"/>
    <col min="14594" max="14594" width="9.140625" style="84"/>
    <col min="14595" max="14596" width="10.140625" style="84" bestFit="1" customWidth="1"/>
    <col min="14597" max="14598" width="9.28515625" style="84" bestFit="1" customWidth="1"/>
    <col min="14599" max="14605" width="10.140625" style="84" bestFit="1" customWidth="1"/>
    <col min="14606" max="14606" width="9.28515625" style="84" bestFit="1" customWidth="1"/>
    <col min="14607" max="14608" width="10.140625" style="84" bestFit="1" customWidth="1"/>
    <col min="14609" max="14611" width="9.28515625" style="84" bestFit="1" customWidth="1"/>
    <col min="14612" max="14614" width="10.140625" style="84" bestFit="1" customWidth="1"/>
    <col min="14615" max="14615" width="14.140625" style="84" customWidth="1"/>
    <col min="14616" max="14837" width="9.140625" style="84"/>
    <col min="14838" max="14838" width="23.140625" style="84" customWidth="1"/>
    <col min="14839" max="14840" width="9.140625" style="84"/>
    <col min="14841" max="14841" width="13" style="84" customWidth="1"/>
    <col min="14842" max="14842" width="29.28515625" style="84" customWidth="1"/>
    <col min="14843" max="14845" width="9.140625" style="84"/>
    <col min="14846" max="14846" width="14.7109375" style="84" customWidth="1"/>
    <col min="14847" max="14847" width="13.42578125" style="84" customWidth="1"/>
    <col min="14848" max="14848" width="12.7109375" style="84" customWidth="1"/>
    <col min="14849" max="14849" width="14.140625" style="84" customWidth="1"/>
    <col min="14850" max="14850" width="9.140625" style="84"/>
    <col min="14851" max="14852" width="10.140625" style="84" bestFit="1" customWidth="1"/>
    <col min="14853" max="14854" width="9.28515625" style="84" bestFit="1" customWidth="1"/>
    <col min="14855" max="14861" width="10.140625" style="84" bestFit="1" customWidth="1"/>
    <col min="14862" max="14862" width="9.28515625" style="84" bestFit="1" customWidth="1"/>
    <col min="14863" max="14864" width="10.140625" style="84" bestFit="1" customWidth="1"/>
    <col min="14865" max="14867" width="9.28515625" style="84" bestFit="1" customWidth="1"/>
    <col min="14868" max="14870" width="10.140625" style="84" bestFit="1" customWidth="1"/>
    <col min="14871" max="14871" width="14.140625" style="84" customWidth="1"/>
    <col min="14872" max="15093" width="9.140625" style="84"/>
    <col min="15094" max="15094" width="23.140625" style="84" customWidth="1"/>
    <col min="15095" max="15096" width="9.140625" style="84"/>
    <col min="15097" max="15097" width="13" style="84" customWidth="1"/>
    <col min="15098" max="15098" width="29.28515625" style="84" customWidth="1"/>
    <col min="15099" max="15101" width="9.140625" style="84"/>
    <col min="15102" max="15102" width="14.7109375" style="84" customWidth="1"/>
    <col min="15103" max="15103" width="13.42578125" style="84" customWidth="1"/>
    <col min="15104" max="15104" width="12.7109375" style="84" customWidth="1"/>
    <col min="15105" max="15105" width="14.140625" style="84" customWidth="1"/>
    <col min="15106" max="15106" width="9.140625" style="84"/>
    <col min="15107" max="15108" width="10.140625" style="84" bestFit="1" customWidth="1"/>
    <col min="15109" max="15110" width="9.28515625" style="84" bestFit="1" customWidth="1"/>
    <col min="15111" max="15117" width="10.140625" style="84" bestFit="1" customWidth="1"/>
    <col min="15118" max="15118" width="9.28515625" style="84" bestFit="1" customWidth="1"/>
    <col min="15119" max="15120" width="10.140625" style="84" bestFit="1" customWidth="1"/>
    <col min="15121" max="15123" width="9.28515625" style="84" bestFit="1" customWidth="1"/>
    <col min="15124" max="15126" width="10.140625" style="84" bestFit="1" customWidth="1"/>
    <col min="15127" max="15127" width="14.140625" style="84" customWidth="1"/>
    <col min="15128" max="15349" width="9.140625" style="84"/>
    <col min="15350" max="15350" width="23.140625" style="84" customWidth="1"/>
    <col min="15351" max="15352" width="9.140625" style="84"/>
    <col min="15353" max="15353" width="13" style="84" customWidth="1"/>
    <col min="15354" max="15354" width="29.28515625" style="84" customWidth="1"/>
    <col min="15355" max="15357" width="9.140625" style="84"/>
    <col min="15358" max="15358" width="14.7109375" style="84" customWidth="1"/>
    <col min="15359" max="15359" width="13.42578125" style="84" customWidth="1"/>
    <col min="15360" max="15360" width="12.7109375" style="84" customWidth="1"/>
    <col min="15361" max="15361" width="14.140625" style="84" customWidth="1"/>
    <col min="15362" max="15362" width="9.140625" style="84"/>
    <col min="15363" max="15364" width="10.140625" style="84" bestFit="1" customWidth="1"/>
    <col min="15365" max="15366" width="9.28515625" style="84" bestFit="1" customWidth="1"/>
    <col min="15367" max="15373" width="10.140625" style="84" bestFit="1" customWidth="1"/>
    <col min="15374" max="15374" width="9.28515625" style="84" bestFit="1" customWidth="1"/>
    <col min="15375" max="15376" width="10.140625" style="84" bestFit="1" customWidth="1"/>
    <col min="15377" max="15379" width="9.28515625" style="84" bestFit="1" customWidth="1"/>
    <col min="15380" max="15382" width="10.140625" style="84" bestFit="1" customWidth="1"/>
    <col min="15383" max="15383" width="14.140625" style="84" customWidth="1"/>
    <col min="15384" max="15605" width="9.140625" style="84"/>
    <col min="15606" max="15606" width="23.140625" style="84" customWidth="1"/>
    <col min="15607" max="15608" width="9.140625" style="84"/>
    <col min="15609" max="15609" width="13" style="84" customWidth="1"/>
    <col min="15610" max="15610" width="29.28515625" style="84" customWidth="1"/>
    <col min="15611" max="15613" width="9.140625" style="84"/>
    <col min="15614" max="15614" width="14.7109375" style="84" customWidth="1"/>
    <col min="15615" max="15615" width="13.42578125" style="84" customWidth="1"/>
    <col min="15616" max="15616" width="12.7109375" style="84" customWidth="1"/>
    <col min="15617" max="15617" width="14.140625" style="84" customWidth="1"/>
    <col min="15618" max="15618" width="9.140625" style="84"/>
    <col min="15619" max="15620" width="10.140625" style="84" bestFit="1" customWidth="1"/>
    <col min="15621" max="15622" width="9.28515625" style="84" bestFit="1" customWidth="1"/>
    <col min="15623" max="15629" width="10.140625" style="84" bestFit="1" customWidth="1"/>
    <col min="15630" max="15630" width="9.28515625" style="84" bestFit="1" customWidth="1"/>
    <col min="15631" max="15632" width="10.140625" style="84" bestFit="1" customWidth="1"/>
    <col min="15633" max="15635" width="9.28515625" style="84" bestFit="1" customWidth="1"/>
    <col min="15636" max="15638" width="10.140625" style="84" bestFit="1" customWidth="1"/>
    <col min="15639" max="15639" width="14.140625" style="84" customWidth="1"/>
    <col min="15640" max="15861" width="9.140625" style="84"/>
    <col min="15862" max="15862" width="23.140625" style="84" customWidth="1"/>
    <col min="15863" max="15864" width="9.140625" style="84"/>
    <col min="15865" max="15865" width="13" style="84" customWidth="1"/>
    <col min="15866" max="15866" width="29.28515625" style="84" customWidth="1"/>
    <col min="15867" max="15869" width="9.140625" style="84"/>
    <col min="15870" max="15870" width="14.7109375" style="84" customWidth="1"/>
    <col min="15871" max="15871" width="13.42578125" style="84" customWidth="1"/>
    <col min="15872" max="15872" width="12.7109375" style="84" customWidth="1"/>
    <col min="15873" max="15873" width="14.140625" style="84" customWidth="1"/>
    <col min="15874" max="15874" width="9.140625" style="84"/>
    <col min="15875" max="15876" width="10.140625" style="84" bestFit="1" customWidth="1"/>
    <col min="15877" max="15878" width="9.28515625" style="84" bestFit="1" customWidth="1"/>
    <col min="15879" max="15885" width="10.140625" style="84" bestFit="1" customWidth="1"/>
    <col min="15886" max="15886" width="9.28515625" style="84" bestFit="1" customWidth="1"/>
    <col min="15887" max="15888" width="10.140625" style="84" bestFit="1" customWidth="1"/>
    <col min="15889" max="15891" width="9.28515625" style="84" bestFit="1" customWidth="1"/>
    <col min="15892" max="15894" width="10.140625" style="84" bestFit="1" customWidth="1"/>
    <col min="15895" max="15895" width="14.140625" style="84" customWidth="1"/>
    <col min="15896" max="16117" width="9.140625" style="84"/>
    <col min="16118" max="16118" width="23.140625" style="84" customWidth="1"/>
    <col min="16119" max="16120" width="9.140625" style="84"/>
    <col min="16121" max="16121" width="13" style="84" customWidth="1"/>
    <col min="16122" max="16122" width="29.28515625" style="84" customWidth="1"/>
    <col min="16123" max="16125" width="9.140625" style="84"/>
    <col min="16126" max="16126" width="14.7109375" style="84" customWidth="1"/>
    <col min="16127" max="16127" width="13.42578125" style="84" customWidth="1"/>
    <col min="16128" max="16128" width="12.7109375" style="84" customWidth="1"/>
    <col min="16129" max="16129" width="14.140625" style="84" customWidth="1"/>
    <col min="16130" max="16130" width="9.140625" style="84"/>
    <col min="16131" max="16132" width="10.140625" style="84" bestFit="1" customWidth="1"/>
    <col min="16133" max="16134" width="9.28515625" style="84" bestFit="1" customWidth="1"/>
    <col min="16135" max="16141" width="10.140625" style="84" bestFit="1" customWidth="1"/>
    <col min="16142" max="16142" width="9.28515625" style="84" bestFit="1" customWidth="1"/>
    <col min="16143" max="16144" width="10.140625" style="84" bestFit="1" customWidth="1"/>
    <col min="16145" max="16147" width="9.28515625" style="84" bestFit="1" customWidth="1"/>
    <col min="16148" max="16150" width="10.140625" style="84" bestFit="1" customWidth="1"/>
    <col min="16151" max="16151" width="14.140625" style="84" customWidth="1"/>
    <col min="16152" max="16384" width="9.140625" style="84"/>
  </cols>
  <sheetData>
    <row r="1" spans="1:24" s="83" customFormat="1" ht="48.75" thickTop="1" thickBot="1" x14ac:dyDescent="0.3">
      <c r="A1" s="453" t="s">
        <v>173</v>
      </c>
      <c r="B1" s="454"/>
      <c r="C1" s="454"/>
      <c r="D1" s="188" t="s">
        <v>4</v>
      </c>
      <c r="E1" s="189" t="s">
        <v>125</v>
      </c>
      <c r="F1" s="245" t="s">
        <v>5</v>
      </c>
      <c r="G1" s="188" t="s">
        <v>133</v>
      </c>
      <c r="H1" s="246" t="s">
        <v>8</v>
      </c>
      <c r="I1" s="190" t="s">
        <v>9</v>
      </c>
      <c r="J1" s="190" t="s">
        <v>10</v>
      </c>
      <c r="K1" s="190" t="s">
        <v>11</v>
      </c>
      <c r="L1" s="190" t="s">
        <v>12</v>
      </c>
      <c r="M1" s="190" t="s">
        <v>13</v>
      </c>
      <c r="N1" s="190" t="s">
        <v>14</v>
      </c>
      <c r="O1" s="190" t="s">
        <v>15</v>
      </c>
      <c r="P1" s="190" t="s">
        <v>16</v>
      </c>
      <c r="Q1" s="190" t="s">
        <v>17</v>
      </c>
      <c r="R1" s="190" t="s">
        <v>32</v>
      </c>
      <c r="S1" s="190" t="s">
        <v>18</v>
      </c>
      <c r="T1" s="190" t="s">
        <v>19</v>
      </c>
      <c r="U1" s="190" t="s">
        <v>33</v>
      </c>
      <c r="V1" s="192" t="s">
        <v>20</v>
      </c>
      <c r="W1" s="190" t="s">
        <v>176</v>
      </c>
      <c r="X1" s="192" t="s">
        <v>177</v>
      </c>
    </row>
    <row r="2" spans="1:24" s="81" customFormat="1" ht="16.5" thickTop="1" x14ac:dyDescent="0.25">
      <c r="A2" s="93"/>
      <c r="B2" s="408"/>
      <c r="C2" s="259"/>
      <c r="D2" s="256"/>
      <c r="E2" s="155"/>
      <c r="F2" s="155"/>
      <c r="G2" s="257"/>
      <c r="H2" s="251"/>
      <c r="I2" s="72"/>
      <c r="J2" s="374"/>
      <c r="K2" s="257"/>
      <c r="L2" s="72"/>
      <c r="M2" s="94"/>
      <c r="N2" s="105"/>
      <c r="O2" s="403"/>
      <c r="P2" s="94"/>
      <c r="Q2" s="94"/>
      <c r="R2" s="94"/>
      <c r="S2" s="105"/>
      <c r="T2" s="337"/>
      <c r="U2" s="94"/>
      <c r="V2" s="128"/>
      <c r="W2" s="94"/>
      <c r="X2" s="409"/>
    </row>
    <row r="3" spans="1:24" s="81" customFormat="1" x14ac:dyDescent="0.25">
      <c r="A3" s="258" t="s">
        <v>41</v>
      </c>
      <c r="B3" s="268"/>
      <c r="C3" s="260"/>
      <c r="D3" s="60"/>
      <c r="E3" s="60"/>
      <c r="F3" s="60"/>
      <c r="G3" s="10"/>
      <c r="H3" s="249"/>
      <c r="I3" s="366"/>
      <c r="J3" s="375"/>
      <c r="K3" s="12"/>
      <c r="L3" s="70"/>
      <c r="M3" s="12"/>
      <c r="N3" s="38"/>
      <c r="O3" s="258"/>
      <c r="P3" s="12"/>
      <c r="Q3" s="12"/>
      <c r="R3" s="12"/>
      <c r="S3" s="38"/>
      <c r="T3" s="35"/>
      <c r="U3" s="12"/>
      <c r="V3" s="11"/>
      <c r="W3" s="12"/>
      <c r="X3" s="407"/>
    </row>
    <row r="4" spans="1:24" s="81" customFormat="1" x14ac:dyDescent="0.25">
      <c r="A4" s="34"/>
      <c r="B4" s="268" t="s">
        <v>85</v>
      </c>
      <c r="C4" s="260"/>
      <c r="D4" s="60">
        <v>39500</v>
      </c>
      <c r="E4" s="60" t="s">
        <v>118</v>
      </c>
      <c r="F4" s="60"/>
      <c r="G4" s="10"/>
      <c r="H4" s="249">
        <v>40000</v>
      </c>
      <c r="I4" s="366"/>
      <c r="J4" s="375"/>
      <c r="K4" s="12"/>
      <c r="L4" s="70"/>
      <c r="M4" s="12"/>
      <c r="N4" s="38"/>
      <c r="O4" s="258"/>
      <c r="P4" s="12"/>
      <c r="Q4" s="12"/>
      <c r="R4" s="12"/>
      <c r="S4" s="38"/>
      <c r="T4" s="35"/>
      <c r="U4" s="12"/>
      <c r="V4" s="11"/>
      <c r="W4" s="12"/>
      <c r="X4" s="407"/>
    </row>
    <row r="5" spans="1:24" s="81" customFormat="1" x14ac:dyDescent="0.25">
      <c r="A5" s="34"/>
      <c r="B5" s="268"/>
      <c r="C5" s="260" t="s">
        <v>113</v>
      </c>
      <c r="D5" s="60"/>
      <c r="E5" s="60"/>
      <c r="F5" s="60"/>
      <c r="G5" s="10"/>
      <c r="H5" s="249"/>
      <c r="I5" s="366"/>
      <c r="J5" s="375"/>
      <c r="K5" s="12"/>
      <c r="L5" s="70"/>
      <c r="M5" s="12"/>
      <c r="N5" s="38"/>
      <c r="O5" s="258"/>
      <c r="P5" s="12"/>
      <c r="Q5" s="12"/>
      <c r="R5" s="12"/>
      <c r="S5" s="38"/>
      <c r="T5" s="35"/>
      <c r="U5" s="12"/>
      <c r="V5" s="11"/>
      <c r="W5" s="12"/>
      <c r="X5" s="407"/>
    </row>
    <row r="6" spans="1:24" s="81" customFormat="1" x14ac:dyDescent="0.25">
      <c r="A6" s="34"/>
      <c r="B6" s="268"/>
      <c r="C6" s="260" t="s">
        <v>114</v>
      </c>
      <c r="D6" s="60"/>
      <c r="E6" s="60"/>
      <c r="F6" s="60"/>
      <c r="G6" s="10"/>
      <c r="H6" s="249"/>
      <c r="I6" s="366"/>
      <c r="J6" s="375"/>
      <c r="K6" s="12"/>
      <c r="L6" s="70"/>
      <c r="M6" s="12"/>
      <c r="N6" s="38"/>
      <c r="O6" s="258"/>
      <c r="P6" s="12"/>
      <c r="Q6" s="12"/>
      <c r="R6" s="12"/>
      <c r="S6" s="38"/>
      <c r="T6" s="35"/>
      <c r="U6" s="12"/>
      <c r="V6" s="11"/>
      <c r="W6" s="12"/>
      <c r="X6" s="407"/>
    </row>
    <row r="7" spans="1:24" s="81" customFormat="1" x14ac:dyDescent="0.25">
      <c r="A7" s="34"/>
      <c r="B7" s="268"/>
      <c r="C7" s="260" t="s">
        <v>115</v>
      </c>
      <c r="D7" s="60"/>
      <c r="E7" s="60"/>
      <c r="F7" s="60"/>
      <c r="G7" s="10"/>
      <c r="H7" s="249"/>
      <c r="I7" s="366"/>
      <c r="J7" s="375"/>
      <c r="K7" s="12"/>
      <c r="L7" s="70"/>
      <c r="M7" s="12"/>
      <c r="N7" s="38"/>
      <c r="O7" s="258"/>
      <c r="P7" s="12"/>
      <c r="Q7" s="12"/>
      <c r="R7" s="12"/>
      <c r="S7" s="38"/>
      <c r="T7" s="35"/>
      <c r="U7" s="12"/>
      <c r="V7" s="11"/>
      <c r="W7" s="12"/>
      <c r="X7" s="407"/>
    </row>
    <row r="8" spans="1:24" s="81" customFormat="1" x14ac:dyDescent="0.25">
      <c r="A8" s="34"/>
      <c r="B8" s="268" t="s">
        <v>83</v>
      </c>
      <c r="C8" s="260"/>
      <c r="D8" s="60">
        <v>150000</v>
      </c>
      <c r="E8" s="60" t="s">
        <v>118</v>
      </c>
      <c r="F8" s="60"/>
      <c r="G8" s="10"/>
      <c r="H8" s="249">
        <v>150000</v>
      </c>
      <c r="I8" s="366"/>
      <c r="J8" s="375"/>
      <c r="K8" s="12"/>
      <c r="L8" s="70"/>
      <c r="M8" s="12"/>
      <c r="N8" s="38"/>
      <c r="O8" s="258"/>
      <c r="P8" s="12"/>
      <c r="Q8" s="12"/>
      <c r="R8" s="12"/>
      <c r="S8" s="38"/>
      <c r="T8" s="35"/>
      <c r="U8" s="12"/>
      <c r="V8" s="11"/>
      <c r="W8" s="12"/>
      <c r="X8" s="407"/>
    </row>
    <row r="9" spans="1:24" s="81" customFormat="1" x14ac:dyDescent="0.25">
      <c r="A9" s="34"/>
      <c r="B9" s="268"/>
      <c r="C9" s="260" t="s">
        <v>84</v>
      </c>
      <c r="D9" s="60"/>
      <c r="E9" s="60"/>
      <c r="F9" s="60"/>
      <c r="G9" s="12"/>
      <c r="H9" s="247"/>
      <c r="I9" s="70"/>
      <c r="J9" s="35"/>
      <c r="K9" s="12"/>
      <c r="L9" s="70"/>
      <c r="M9" s="12"/>
      <c r="N9" s="38"/>
      <c r="O9" s="258"/>
      <c r="P9" s="12"/>
      <c r="Q9" s="12"/>
      <c r="R9" s="12"/>
      <c r="S9" s="38"/>
      <c r="T9" s="35"/>
      <c r="U9" s="12"/>
      <c r="V9" s="11"/>
      <c r="W9" s="12"/>
      <c r="X9" s="407"/>
    </row>
    <row r="10" spans="1:24" s="81" customFormat="1" x14ac:dyDescent="0.25">
      <c r="A10" s="34"/>
      <c r="B10" s="268"/>
      <c r="C10" s="260" t="s">
        <v>86</v>
      </c>
      <c r="D10" s="60"/>
      <c r="E10" s="60"/>
      <c r="F10" s="60"/>
      <c r="G10" s="12"/>
      <c r="H10" s="247"/>
      <c r="I10" s="70"/>
      <c r="J10" s="35"/>
      <c r="K10" s="12"/>
      <c r="L10" s="70"/>
      <c r="M10" s="12"/>
      <c r="N10" s="38"/>
      <c r="O10" s="258"/>
      <c r="P10" s="12"/>
      <c r="Q10" s="12"/>
      <c r="R10" s="12"/>
      <c r="S10" s="38"/>
      <c r="T10" s="35"/>
      <c r="U10" s="12"/>
      <c r="V10" s="11"/>
      <c r="W10" s="12"/>
      <c r="X10" s="407"/>
    </row>
    <row r="11" spans="1:24" s="81" customFormat="1" x14ac:dyDescent="0.25">
      <c r="A11" s="34"/>
      <c r="B11" s="268"/>
      <c r="C11" s="260" t="s">
        <v>87</v>
      </c>
      <c r="D11" s="60"/>
      <c r="E11" s="60"/>
      <c r="F11" s="60"/>
      <c r="G11" s="12"/>
      <c r="H11" s="247"/>
      <c r="I11" s="70"/>
      <c r="J11" s="35"/>
      <c r="K11" s="12"/>
      <c r="L11" s="70"/>
      <c r="M11" s="12"/>
      <c r="N11" s="38"/>
      <c r="O11" s="258"/>
      <c r="P11" s="12"/>
      <c r="Q11" s="12"/>
      <c r="R11" s="12"/>
      <c r="S11" s="38"/>
      <c r="T11" s="35"/>
      <c r="U11" s="12"/>
      <c r="V11" s="11"/>
      <c r="W11" s="12"/>
      <c r="X11" s="407"/>
    </row>
    <row r="12" spans="1:24" s="81" customFormat="1" x14ac:dyDescent="0.25">
      <c r="A12" s="34"/>
      <c r="B12" s="268"/>
      <c r="C12" s="260"/>
      <c r="D12" s="60"/>
      <c r="E12" s="60"/>
      <c r="F12" s="60"/>
      <c r="G12" s="12"/>
      <c r="H12" s="247"/>
      <c r="I12" s="70"/>
      <c r="J12" s="35"/>
      <c r="K12" s="12"/>
      <c r="L12" s="70"/>
      <c r="M12" s="12"/>
      <c r="N12" s="38"/>
      <c r="O12" s="258"/>
      <c r="P12" s="12"/>
      <c r="Q12" s="12"/>
      <c r="R12" s="12"/>
      <c r="S12" s="38"/>
      <c r="T12" s="35"/>
      <c r="U12" s="12"/>
      <c r="V12" s="11"/>
      <c r="W12" s="12"/>
      <c r="X12" s="407"/>
    </row>
    <row r="13" spans="1:24" s="81" customFormat="1" x14ac:dyDescent="0.25">
      <c r="A13" s="258" t="s">
        <v>82</v>
      </c>
      <c r="B13" s="268"/>
      <c r="C13" s="260"/>
      <c r="D13" s="60"/>
      <c r="E13" s="60"/>
      <c r="F13" s="60"/>
      <c r="G13" s="12"/>
      <c r="H13" s="247"/>
      <c r="I13" s="70"/>
      <c r="J13" s="35"/>
      <c r="K13" s="12"/>
      <c r="L13" s="70"/>
      <c r="M13" s="12"/>
      <c r="N13" s="38"/>
      <c r="O13" s="258"/>
      <c r="P13" s="12"/>
      <c r="Q13" s="12"/>
      <c r="R13" s="12"/>
      <c r="S13" s="38"/>
      <c r="T13" s="35"/>
      <c r="U13" s="12"/>
      <c r="V13" s="11"/>
      <c r="W13" s="12"/>
      <c r="X13" s="407"/>
    </row>
    <row r="14" spans="1:24" s="81" customFormat="1" x14ac:dyDescent="0.25">
      <c r="A14" s="34"/>
      <c r="B14" s="268" t="s">
        <v>83</v>
      </c>
      <c r="C14" s="260"/>
      <c r="D14" s="60">
        <v>82000</v>
      </c>
      <c r="E14" s="60" t="s">
        <v>118</v>
      </c>
      <c r="F14" s="60"/>
      <c r="G14" s="12"/>
      <c r="H14" s="247">
        <v>82000</v>
      </c>
      <c r="I14" s="70"/>
      <c r="J14" s="35"/>
      <c r="K14" s="12"/>
      <c r="L14" s="70"/>
      <c r="M14" s="12"/>
      <c r="N14" s="38"/>
      <c r="O14" s="258"/>
      <c r="P14" s="12"/>
      <c r="Q14" s="12"/>
      <c r="R14" s="12"/>
      <c r="S14" s="38"/>
      <c r="T14" s="35"/>
      <c r="U14" s="12"/>
      <c r="V14" s="11"/>
      <c r="W14" s="12"/>
      <c r="X14" s="407"/>
    </row>
    <row r="15" spans="1:24" s="81" customFormat="1" x14ac:dyDescent="0.25">
      <c r="A15" s="34"/>
      <c r="B15" s="268"/>
      <c r="C15" s="260" t="s">
        <v>116</v>
      </c>
      <c r="D15" s="60"/>
      <c r="E15" s="60"/>
      <c r="F15" s="60"/>
      <c r="G15" s="12"/>
      <c r="H15" s="247"/>
      <c r="I15" s="70"/>
      <c r="J15" s="35"/>
      <c r="K15" s="12"/>
      <c r="L15" s="70"/>
      <c r="M15" s="12"/>
      <c r="N15" s="38"/>
      <c r="O15" s="258"/>
      <c r="P15" s="12"/>
      <c r="Q15" s="12"/>
      <c r="R15" s="12"/>
      <c r="S15" s="38"/>
      <c r="T15" s="35"/>
      <c r="U15" s="12"/>
      <c r="V15" s="11"/>
      <c r="W15" s="12"/>
      <c r="X15" s="407"/>
    </row>
    <row r="16" spans="1:24" s="81" customFormat="1" x14ac:dyDescent="0.25">
      <c r="A16" s="34"/>
      <c r="B16" s="268"/>
      <c r="C16" s="260" t="s">
        <v>117</v>
      </c>
      <c r="D16" s="60"/>
      <c r="E16" s="60"/>
      <c r="F16" s="60"/>
      <c r="G16" s="12"/>
      <c r="H16" s="247"/>
      <c r="I16" s="70"/>
      <c r="J16" s="35"/>
      <c r="K16" s="12"/>
      <c r="L16" s="70"/>
      <c r="M16" s="12"/>
      <c r="N16" s="38"/>
      <c r="O16" s="258"/>
      <c r="P16" s="12"/>
      <c r="Q16" s="12"/>
      <c r="R16" s="12"/>
      <c r="S16" s="38"/>
      <c r="T16" s="35"/>
      <c r="U16" s="12"/>
      <c r="V16" s="11"/>
      <c r="W16" s="12"/>
      <c r="X16" s="407"/>
    </row>
    <row r="17" spans="1:24" s="81" customFormat="1" x14ac:dyDescent="0.25">
      <c r="A17" s="34"/>
      <c r="B17" s="268"/>
      <c r="C17" s="260"/>
      <c r="D17" s="60"/>
      <c r="E17" s="60"/>
      <c r="F17" s="60"/>
      <c r="G17" s="12"/>
      <c r="H17" s="247"/>
      <c r="I17" s="70"/>
      <c r="J17" s="35"/>
      <c r="K17" s="12"/>
      <c r="L17" s="70"/>
      <c r="M17" s="12"/>
      <c r="N17" s="38"/>
      <c r="O17" s="258"/>
      <c r="P17" s="12"/>
      <c r="Q17" s="12"/>
      <c r="R17" s="12"/>
      <c r="S17" s="38"/>
      <c r="T17" s="35"/>
      <c r="U17" s="12"/>
      <c r="V17" s="11"/>
      <c r="W17" s="12"/>
      <c r="X17" s="407"/>
    </row>
    <row r="18" spans="1:24" s="81" customFormat="1" x14ac:dyDescent="0.25">
      <c r="A18" s="34"/>
      <c r="B18" s="268" t="s">
        <v>85</v>
      </c>
      <c r="C18" s="260"/>
      <c r="D18" s="60">
        <v>3000000</v>
      </c>
      <c r="E18" s="60" t="s">
        <v>119</v>
      </c>
      <c r="F18" s="60" t="s">
        <v>62</v>
      </c>
      <c r="G18" s="12"/>
      <c r="H18" s="247"/>
      <c r="I18" s="70">
        <v>150000</v>
      </c>
      <c r="J18" s="35">
        <v>150000</v>
      </c>
      <c r="K18" s="12">
        <v>150000</v>
      </c>
      <c r="L18" s="70">
        <v>150000</v>
      </c>
      <c r="M18" s="12">
        <v>150000</v>
      </c>
      <c r="N18" s="38">
        <v>150000</v>
      </c>
      <c r="O18" s="258">
        <v>150000</v>
      </c>
      <c r="P18" s="12">
        <v>150000</v>
      </c>
      <c r="Q18" s="12">
        <v>150000</v>
      </c>
      <c r="R18" s="12">
        <v>150000</v>
      </c>
      <c r="S18" s="38">
        <v>150000</v>
      </c>
      <c r="T18" s="35">
        <v>150000</v>
      </c>
      <c r="U18" s="12">
        <v>150000</v>
      </c>
      <c r="V18" s="12">
        <v>150000</v>
      </c>
      <c r="W18" s="12">
        <v>150000</v>
      </c>
      <c r="X18" s="38">
        <v>150000</v>
      </c>
    </row>
    <row r="19" spans="1:24" s="81" customFormat="1" x14ac:dyDescent="0.25">
      <c r="A19" s="34"/>
      <c r="B19" s="269"/>
      <c r="C19" s="261"/>
      <c r="D19" s="60"/>
      <c r="E19" s="60" t="s">
        <v>120</v>
      </c>
      <c r="F19" s="248"/>
      <c r="G19" s="10"/>
      <c r="H19" s="247"/>
      <c r="I19" s="366"/>
      <c r="J19" s="375"/>
      <c r="K19" s="10"/>
      <c r="L19" s="366"/>
      <c r="M19" s="12"/>
      <c r="N19" s="38"/>
      <c r="O19" s="258"/>
      <c r="P19" s="12"/>
      <c r="Q19" s="12"/>
      <c r="R19" s="12"/>
      <c r="S19" s="38"/>
      <c r="T19" s="35"/>
      <c r="U19" s="12"/>
      <c r="V19" s="12"/>
      <c r="W19" s="12"/>
      <c r="X19" s="38"/>
    </row>
    <row r="20" spans="1:24" s="81" customFormat="1" x14ac:dyDescent="0.25">
      <c r="A20" s="34"/>
      <c r="B20" s="269"/>
      <c r="C20" s="261"/>
      <c r="D20" s="60"/>
      <c r="E20" s="60" t="s">
        <v>132</v>
      </c>
      <c r="F20" s="60"/>
      <c r="G20" s="10"/>
      <c r="H20" s="247"/>
      <c r="I20" s="366"/>
      <c r="J20" s="375"/>
      <c r="K20" s="10"/>
      <c r="L20" s="366"/>
      <c r="M20" s="12"/>
      <c r="N20" s="38"/>
      <c r="O20" s="258"/>
      <c r="P20" s="12"/>
      <c r="Q20" s="12"/>
      <c r="R20" s="12"/>
      <c r="S20" s="38"/>
      <c r="T20" s="35"/>
      <c r="U20" s="12"/>
      <c r="V20" s="12"/>
      <c r="W20" s="12"/>
      <c r="X20" s="38"/>
    </row>
    <row r="21" spans="1:24" s="81" customFormat="1" x14ac:dyDescent="0.25">
      <c r="A21" s="34"/>
      <c r="B21" s="269"/>
      <c r="C21" s="261"/>
      <c r="D21" s="60"/>
      <c r="E21" s="60"/>
      <c r="F21" s="60"/>
      <c r="G21" s="10"/>
      <c r="H21" s="247"/>
      <c r="I21" s="366"/>
      <c r="J21" s="375"/>
      <c r="K21" s="10"/>
      <c r="L21" s="366"/>
      <c r="M21" s="12"/>
      <c r="N21" s="38"/>
      <c r="O21" s="258"/>
      <c r="P21" s="12"/>
      <c r="Q21" s="12"/>
      <c r="R21" s="12"/>
      <c r="S21" s="38"/>
      <c r="T21" s="35"/>
      <c r="U21" s="12"/>
      <c r="V21" s="12"/>
      <c r="W21" s="12"/>
      <c r="X21" s="38"/>
    </row>
    <row r="22" spans="1:24" s="81" customFormat="1" x14ac:dyDescent="0.25">
      <c r="A22" s="258" t="s">
        <v>121</v>
      </c>
      <c r="B22" s="269"/>
      <c r="C22" s="261"/>
      <c r="D22" s="60"/>
      <c r="E22" s="60"/>
      <c r="F22" s="60"/>
      <c r="G22" s="10"/>
      <c r="H22" s="247"/>
      <c r="I22" s="366"/>
      <c r="J22" s="375"/>
      <c r="K22" s="10"/>
      <c r="L22" s="366"/>
      <c r="M22" s="12"/>
      <c r="N22" s="38"/>
      <c r="O22" s="258"/>
      <c r="P22" s="12"/>
      <c r="Q22" s="12"/>
      <c r="R22" s="12"/>
      <c r="S22" s="38"/>
      <c r="T22" s="35"/>
      <c r="U22" s="12"/>
      <c r="V22" s="12"/>
      <c r="W22" s="12"/>
      <c r="X22" s="38"/>
    </row>
    <row r="23" spans="1:24" s="81" customFormat="1" x14ac:dyDescent="0.25">
      <c r="A23" s="34"/>
      <c r="B23" s="269"/>
      <c r="C23" s="261" t="s">
        <v>122</v>
      </c>
      <c r="D23" s="60">
        <v>27150</v>
      </c>
      <c r="E23" s="60"/>
      <c r="F23" s="60"/>
      <c r="G23" s="10"/>
      <c r="H23" s="247">
        <v>27150</v>
      </c>
      <c r="I23" s="366"/>
      <c r="J23" s="375"/>
      <c r="K23" s="10"/>
      <c r="L23" s="366"/>
      <c r="M23" s="12"/>
      <c r="N23" s="38"/>
      <c r="O23" s="258"/>
      <c r="P23" s="12"/>
      <c r="Q23" s="12"/>
      <c r="R23" s="12"/>
      <c r="S23" s="38"/>
      <c r="T23" s="35"/>
      <c r="U23" s="12"/>
      <c r="V23" s="12"/>
      <c r="W23" s="12"/>
      <c r="X23" s="38"/>
    </row>
    <row r="24" spans="1:24" s="81" customFormat="1" x14ac:dyDescent="0.25">
      <c r="A24" s="34"/>
      <c r="B24" s="270"/>
      <c r="C24" s="262" t="s">
        <v>123</v>
      </c>
      <c r="D24" s="60">
        <v>27775</v>
      </c>
      <c r="E24" s="60"/>
      <c r="F24" s="60"/>
      <c r="G24" s="10"/>
      <c r="H24" s="247">
        <v>27775</v>
      </c>
      <c r="I24" s="366"/>
      <c r="J24" s="375"/>
      <c r="K24" s="10"/>
      <c r="L24" s="366"/>
      <c r="M24" s="12"/>
      <c r="N24" s="38"/>
      <c r="O24" s="258"/>
      <c r="P24" s="12"/>
      <c r="Q24" s="12"/>
      <c r="R24" s="12"/>
      <c r="S24" s="38"/>
      <c r="T24" s="35"/>
      <c r="U24" s="12"/>
      <c r="V24" s="12"/>
      <c r="W24" s="12"/>
      <c r="X24" s="38"/>
    </row>
    <row r="25" spans="1:24" s="81" customFormat="1" x14ac:dyDescent="0.25">
      <c r="A25" s="34"/>
      <c r="B25" s="270"/>
      <c r="C25" s="262" t="s">
        <v>124</v>
      </c>
      <c r="D25" s="60">
        <v>2600</v>
      </c>
      <c r="E25" s="60"/>
      <c r="F25" s="60"/>
      <c r="G25" s="10"/>
      <c r="H25" s="247">
        <v>2600</v>
      </c>
      <c r="I25" s="366"/>
      <c r="J25" s="375"/>
      <c r="K25" s="10"/>
      <c r="L25" s="366"/>
      <c r="M25" s="12"/>
      <c r="N25" s="38"/>
      <c r="O25" s="258"/>
      <c r="P25" s="12"/>
      <c r="Q25" s="12"/>
      <c r="R25" s="12"/>
      <c r="S25" s="38"/>
      <c r="T25" s="35"/>
      <c r="U25" s="12"/>
      <c r="V25" s="12"/>
      <c r="W25" s="12"/>
      <c r="X25" s="38"/>
    </row>
    <row r="26" spans="1:24" s="81" customFormat="1" ht="16.5" thickBot="1" x14ac:dyDescent="0.3">
      <c r="A26" s="88"/>
      <c r="B26" s="271"/>
      <c r="C26" s="263"/>
      <c r="D26" s="63"/>
      <c r="E26" s="63"/>
      <c r="F26" s="63"/>
      <c r="G26" s="140"/>
      <c r="H26" s="250"/>
      <c r="I26" s="367"/>
      <c r="J26" s="376"/>
      <c r="K26" s="140"/>
      <c r="L26" s="367"/>
      <c r="M26" s="78"/>
      <c r="N26" s="127"/>
      <c r="O26" s="401"/>
      <c r="P26" s="78"/>
      <c r="Q26" s="78"/>
      <c r="R26" s="78"/>
      <c r="S26" s="127"/>
      <c r="T26" s="333"/>
      <c r="U26" s="78"/>
      <c r="V26" s="78"/>
      <c r="W26" s="78"/>
      <c r="X26" s="127"/>
    </row>
    <row r="27" spans="1:24" s="81" customFormat="1" ht="17.25" thickTop="1" thickBot="1" x14ac:dyDescent="0.3">
      <c r="A27" s="163"/>
      <c r="B27" s="116"/>
      <c r="C27" s="264" t="s">
        <v>126</v>
      </c>
      <c r="D27" s="157"/>
      <c r="E27" s="157"/>
      <c r="F27" s="157"/>
      <c r="G27" s="159"/>
      <c r="H27" s="252">
        <v>-329525</v>
      </c>
      <c r="I27" s="368">
        <v>-100000</v>
      </c>
      <c r="J27" s="377">
        <v>-100000</v>
      </c>
      <c r="K27" s="159">
        <v>-100000</v>
      </c>
      <c r="L27" s="368">
        <v>-100000</v>
      </c>
      <c r="M27" s="159">
        <v>-100000</v>
      </c>
      <c r="N27" s="160">
        <v>-100000</v>
      </c>
      <c r="O27" s="402">
        <v>-100000</v>
      </c>
      <c r="P27" s="159">
        <v>-100000</v>
      </c>
      <c r="Q27" s="159">
        <v>-100000</v>
      </c>
      <c r="R27" s="159">
        <v>-100000</v>
      </c>
      <c r="S27" s="160">
        <v>-100000</v>
      </c>
      <c r="T27" s="377">
        <v>-100000</v>
      </c>
      <c r="U27" s="159">
        <v>-100000</v>
      </c>
      <c r="V27" s="159">
        <v>-100000</v>
      </c>
      <c r="W27" s="159">
        <v>-100000</v>
      </c>
      <c r="X27" s="160">
        <v>-100000</v>
      </c>
    </row>
    <row r="28" spans="1:24" s="81" customFormat="1" ht="16.5" thickTop="1" x14ac:dyDescent="0.25">
      <c r="A28" s="93"/>
      <c r="B28" s="272"/>
      <c r="C28" s="265"/>
      <c r="D28" s="68"/>
      <c r="E28" s="68"/>
      <c r="F28" s="68"/>
      <c r="G28" s="148"/>
      <c r="H28" s="251"/>
      <c r="I28" s="369"/>
      <c r="J28" s="378"/>
      <c r="K28" s="148"/>
      <c r="L28" s="369"/>
      <c r="M28" s="94"/>
      <c r="N28" s="105"/>
      <c r="O28" s="403"/>
      <c r="P28" s="94"/>
      <c r="Q28" s="94"/>
      <c r="R28" s="94"/>
      <c r="S28" s="105"/>
      <c r="T28" s="337"/>
      <c r="U28" s="94"/>
      <c r="V28" s="94"/>
      <c r="W28" s="94"/>
      <c r="X28" s="105"/>
    </row>
    <row r="29" spans="1:24" s="83" customFormat="1" x14ac:dyDescent="0.25">
      <c r="A29" s="258"/>
      <c r="B29" s="273" t="s">
        <v>35</v>
      </c>
      <c r="C29" s="40"/>
      <c r="D29" s="12"/>
      <c r="E29" s="12"/>
      <c r="F29" s="12"/>
      <c r="G29" s="12"/>
      <c r="H29" s="247">
        <v>0</v>
      </c>
      <c r="I29" s="70">
        <f t="shared" ref="I29:U29" si="0">SUM(I3:I27)</f>
        <v>50000</v>
      </c>
      <c r="J29" s="35">
        <f t="shared" si="0"/>
        <v>50000</v>
      </c>
      <c r="K29" s="12">
        <f t="shared" si="0"/>
        <v>50000</v>
      </c>
      <c r="L29" s="70">
        <f t="shared" si="0"/>
        <v>50000</v>
      </c>
      <c r="M29" s="12">
        <f t="shared" si="0"/>
        <v>50000</v>
      </c>
      <c r="N29" s="38">
        <f t="shared" si="0"/>
        <v>50000</v>
      </c>
      <c r="O29" s="258">
        <f t="shared" si="0"/>
        <v>50000</v>
      </c>
      <c r="P29" s="12">
        <f t="shared" si="0"/>
        <v>50000</v>
      </c>
      <c r="Q29" s="12">
        <f t="shared" si="0"/>
        <v>50000</v>
      </c>
      <c r="R29" s="12">
        <f t="shared" si="0"/>
        <v>50000</v>
      </c>
      <c r="S29" s="38">
        <f t="shared" si="0"/>
        <v>50000</v>
      </c>
      <c r="T29" s="35">
        <f t="shared" si="0"/>
        <v>50000</v>
      </c>
      <c r="U29" s="12">
        <f t="shared" si="0"/>
        <v>50000</v>
      </c>
      <c r="V29" s="12">
        <f t="shared" ref="V29:W29" si="1">SUM(V3:V27)</f>
        <v>50000</v>
      </c>
      <c r="W29" s="12">
        <f t="shared" si="1"/>
        <v>50000</v>
      </c>
      <c r="X29" s="38">
        <f t="shared" ref="X29" si="2">SUM(X3:X27)</f>
        <v>50000</v>
      </c>
    </row>
    <row r="30" spans="1:24" s="81" customFormat="1" x14ac:dyDescent="0.25">
      <c r="A30" s="34"/>
      <c r="B30" s="274" t="s">
        <v>25</v>
      </c>
      <c r="C30" s="266"/>
      <c r="D30" s="11"/>
      <c r="E30" s="11"/>
      <c r="F30" s="11"/>
      <c r="G30" s="11"/>
      <c r="H30" s="247">
        <v>0</v>
      </c>
      <c r="I30" s="70">
        <v>-50000</v>
      </c>
      <c r="J30" s="35">
        <v>-50000</v>
      </c>
      <c r="K30" s="12">
        <v>-50000</v>
      </c>
      <c r="L30" s="70">
        <v>-50000</v>
      </c>
      <c r="M30" s="12">
        <v>-50000</v>
      </c>
      <c r="N30" s="38">
        <v>-50000</v>
      </c>
      <c r="O30" s="258">
        <v>-50000</v>
      </c>
      <c r="P30" s="12">
        <v>-50000</v>
      </c>
      <c r="Q30" s="12">
        <v>-50000</v>
      </c>
      <c r="R30" s="12">
        <v>-50000</v>
      </c>
      <c r="S30" s="38">
        <v>-50000</v>
      </c>
      <c r="T30" s="35">
        <v>-50000</v>
      </c>
      <c r="U30" s="12">
        <v>-50000</v>
      </c>
      <c r="V30" s="12">
        <v>-50000</v>
      </c>
      <c r="W30" s="12">
        <v>-50000</v>
      </c>
      <c r="X30" s="38">
        <v>-50000</v>
      </c>
    </row>
    <row r="31" spans="1:24" s="81" customFormat="1" x14ac:dyDescent="0.25">
      <c r="A31" s="34"/>
      <c r="B31" s="274" t="s">
        <v>29</v>
      </c>
      <c r="C31" s="266"/>
      <c r="D31" s="11"/>
      <c r="E31" s="11"/>
      <c r="F31" s="11"/>
      <c r="G31" s="11"/>
      <c r="H31" s="247">
        <f t="shared" ref="H31:U31" si="3">SUM(H29:H30)</f>
        <v>0</v>
      </c>
      <c r="I31" s="70">
        <f t="shared" si="3"/>
        <v>0</v>
      </c>
      <c r="J31" s="35">
        <f t="shared" si="3"/>
        <v>0</v>
      </c>
      <c r="K31" s="12">
        <f t="shared" si="3"/>
        <v>0</v>
      </c>
      <c r="L31" s="70">
        <f t="shared" si="3"/>
        <v>0</v>
      </c>
      <c r="M31" s="12">
        <f t="shared" si="3"/>
        <v>0</v>
      </c>
      <c r="N31" s="38">
        <f t="shared" si="3"/>
        <v>0</v>
      </c>
      <c r="O31" s="258">
        <f t="shared" si="3"/>
        <v>0</v>
      </c>
      <c r="P31" s="12">
        <f t="shared" si="3"/>
        <v>0</v>
      </c>
      <c r="Q31" s="12">
        <f t="shared" si="3"/>
        <v>0</v>
      </c>
      <c r="R31" s="12">
        <f t="shared" si="3"/>
        <v>0</v>
      </c>
      <c r="S31" s="38">
        <f t="shared" si="3"/>
        <v>0</v>
      </c>
      <c r="T31" s="35">
        <f t="shared" si="3"/>
        <v>0</v>
      </c>
      <c r="U31" s="12">
        <f t="shared" si="3"/>
        <v>0</v>
      </c>
      <c r="V31" s="12">
        <f t="shared" ref="V31:W31" si="4">SUM(V29:V30)</f>
        <v>0</v>
      </c>
      <c r="W31" s="12">
        <f t="shared" si="4"/>
        <v>0</v>
      </c>
      <c r="X31" s="38">
        <f t="shared" ref="X31" si="5">SUM(X29:X30)</f>
        <v>0</v>
      </c>
    </row>
    <row r="32" spans="1:24" s="81" customFormat="1" ht="16.5" thickBot="1" x14ac:dyDescent="0.3">
      <c r="A32" s="88"/>
      <c r="B32" s="275" t="s">
        <v>138</v>
      </c>
      <c r="C32" s="267"/>
      <c r="D32" s="126"/>
      <c r="E32" s="126"/>
      <c r="F32" s="126"/>
      <c r="G32" s="126"/>
      <c r="H32" s="250">
        <v>-111407.16</v>
      </c>
      <c r="I32" s="370">
        <v>-111407.16</v>
      </c>
      <c r="J32" s="379">
        <v>-111407.16</v>
      </c>
      <c r="K32" s="250">
        <v>-111407.16</v>
      </c>
      <c r="L32" s="370">
        <v>-111407.16</v>
      </c>
      <c r="M32" s="370">
        <v>-111407.16</v>
      </c>
      <c r="N32" s="380">
        <v>-111407.16</v>
      </c>
      <c r="O32" s="404">
        <v>-111407.16</v>
      </c>
      <c r="P32" s="400">
        <v>-111407.16</v>
      </c>
      <c r="Q32" s="113">
        <v>-111407.16</v>
      </c>
      <c r="R32" s="113">
        <v>-111407.16</v>
      </c>
      <c r="S32" s="380">
        <v>-111407.16</v>
      </c>
      <c r="T32" s="404">
        <v>-111407.16</v>
      </c>
      <c r="U32" s="113">
        <v>-111407.16</v>
      </c>
      <c r="V32" s="113">
        <v>-111406.16</v>
      </c>
      <c r="W32" s="113">
        <v>-111407.16</v>
      </c>
      <c r="X32" s="380">
        <v>-111406.16</v>
      </c>
    </row>
    <row r="33" spans="1:24" s="83" customFormat="1" ht="17.25" thickTop="1" thickBot="1" x14ac:dyDescent="0.3">
      <c r="A33" s="243"/>
      <c r="B33" s="131" t="s">
        <v>28</v>
      </c>
      <c r="C33" s="129"/>
      <c r="D33" s="129"/>
      <c r="E33" s="129"/>
      <c r="F33" s="129"/>
      <c r="G33" s="129"/>
      <c r="H33" s="253">
        <f t="shared" ref="H33:U33" si="6">H30</f>
        <v>0</v>
      </c>
      <c r="I33" s="371">
        <f t="shared" si="6"/>
        <v>-50000</v>
      </c>
      <c r="J33" s="381">
        <f t="shared" si="6"/>
        <v>-50000</v>
      </c>
      <c r="K33" s="129">
        <f t="shared" si="6"/>
        <v>-50000</v>
      </c>
      <c r="L33" s="371">
        <f t="shared" si="6"/>
        <v>-50000</v>
      </c>
      <c r="M33" s="371">
        <f t="shared" si="6"/>
        <v>-50000</v>
      </c>
      <c r="N33" s="119">
        <f t="shared" si="6"/>
        <v>-50000</v>
      </c>
      <c r="O33" s="136">
        <f t="shared" si="6"/>
        <v>-50000</v>
      </c>
      <c r="P33" s="371">
        <f t="shared" si="6"/>
        <v>-50000</v>
      </c>
      <c r="Q33" s="117">
        <f t="shared" si="6"/>
        <v>-50000</v>
      </c>
      <c r="R33" s="117">
        <f t="shared" si="6"/>
        <v>-50000</v>
      </c>
      <c r="S33" s="119">
        <f t="shared" si="6"/>
        <v>-50000</v>
      </c>
      <c r="T33" s="136">
        <f t="shared" si="6"/>
        <v>-50000</v>
      </c>
      <c r="U33" s="117">
        <f t="shared" si="6"/>
        <v>-50000</v>
      </c>
      <c r="V33" s="117">
        <f t="shared" ref="V33:W33" si="7">V30</f>
        <v>-50000</v>
      </c>
      <c r="W33" s="117">
        <f t="shared" si="7"/>
        <v>-50000</v>
      </c>
      <c r="X33" s="119">
        <f t="shared" ref="X33" si="8">X30</f>
        <v>-50000</v>
      </c>
    </row>
    <row r="34" spans="1:24" s="81" customFormat="1" ht="17.25" thickTop="1" thickBot="1" x14ac:dyDescent="0.3">
      <c r="A34" s="163"/>
      <c r="B34" s="115"/>
      <c r="C34" s="276"/>
      <c r="D34" s="254"/>
      <c r="E34" s="254"/>
      <c r="F34" s="254"/>
      <c r="G34" s="254"/>
      <c r="H34" s="255"/>
      <c r="I34" s="372"/>
      <c r="J34" s="382"/>
      <c r="K34" s="99"/>
      <c r="L34" s="372"/>
      <c r="M34" s="372"/>
      <c r="N34" s="383"/>
      <c r="O34" s="405"/>
      <c r="P34" s="372"/>
      <c r="Q34" s="83"/>
      <c r="R34" s="83"/>
      <c r="S34" s="383"/>
      <c r="T34" s="405"/>
      <c r="U34" s="83"/>
      <c r="V34" s="83"/>
      <c r="W34" s="83"/>
      <c r="X34" s="383"/>
    </row>
    <row r="35" spans="1:24" s="83" customFormat="1" ht="17.25" thickTop="1" thickBot="1" x14ac:dyDescent="0.3">
      <c r="A35" s="243"/>
      <c r="B35" s="131" t="s">
        <v>171</v>
      </c>
      <c r="C35" s="129"/>
      <c r="D35" s="129"/>
      <c r="E35" s="129"/>
      <c r="F35" s="129"/>
      <c r="G35" s="129">
        <v>430781</v>
      </c>
      <c r="H35" s="253">
        <f>SUM(G35+H27-H32)</f>
        <v>212663.16</v>
      </c>
      <c r="I35" s="373">
        <f t="shared" ref="I35:V35" si="9">SUM(H35+I27-I32)</f>
        <v>224070.32</v>
      </c>
      <c r="J35" s="384">
        <f t="shared" si="9"/>
        <v>235477.48</v>
      </c>
      <c r="K35" s="253">
        <f t="shared" si="9"/>
        <v>246884.64</v>
      </c>
      <c r="L35" s="373">
        <f t="shared" si="9"/>
        <v>258291.80000000002</v>
      </c>
      <c r="M35" s="373">
        <f t="shared" si="9"/>
        <v>269698.96000000002</v>
      </c>
      <c r="N35" s="385">
        <f t="shared" si="9"/>
        <v>281106.12</v>
      </c>
      <c r="O35" s="406">
        <f t="shared" si="9"/>
        <v>292513.28000000003</v>
      </c>
      <c r="P35" s="373">
        <f t="shared" si="9"/>
        <v>303920.44000000006</v>
      </c>
      <c r="Q35" s="118">
        <f t="shared" si="9"/>
        <v>315327.60000000009</v>
      </c>
      <c r="R35" s="118">
        <f t="shared" si="9"/>
        <v>326734.76000000013</v>
      </c>
      <c r="S35" s="385">
        <f t="shared" si="9"/>
        <v>338141.92000000016</v>
      </c>
      <c r="T35" s="406">
        <f t="shared" si="9"/>
        <v>349549.08000000019</v>
      </c>
      <c r="U35" s="118">
        <f t="shared" si="9"/>
        <v>360956.24000000022</v>
      </c>
      <c r="V35" s="118">
        <f t="shared" si="9"/>
        <v>372362.40000000026</v>
      </c>
      <c r="W35" s="118">
        <f t="shared" ref="W35" si="10">SUM(V35+W27-W32)</f>
        <v>383769.56000000029</v>
      </c>
      <c r="X35" s="385">
        <f t="shared" ref="X35" si="11">SUM(W35+X27-X32)</f>
        <v>395175.72000000032</v>
      </c>
    </row>
    <row r="36" spans="1:24" ht="16.5" thickTop="1" x14ac:dyDescent="0.25">
      <c r="B36" s="81"/>
      <c r="C36" s="81"/>
    </row>
    <row r="37" spans="1:24" x14ac:dyDescent="0.25">
      <c r="B37" s="81"/>
      <c r="C37" s="81"/>
    </row>
    <row r="38" spans="1:24" x14ac:dyDescent="0.25">
      <c r="B38" s="81"/>
      <c r="C38" s="81"/>
    </row>
    <row r="39" spans="1:24" x14ac:dyDescent="0.25">
      <c r="B39" s="81"/>
      <c r="C39" s="81"/>
    </row>
    <row r="40" spans="1:24" x14ac:dyDescent="0.25">
      <c r="B40" s="81"/>
      <c r="C40" s="81"/>
    </row>
    <row r="41" spans="1:24" x14ac:dyDescent="0.25">
      <c r="B41" s="81"/>
      <c r="C41" s="81"/>
    </row>
    <row r="42" spans="1:24" x14ac:dyDescent="0.25">
      <c r="B42" s="81"/>
      <c r="C42" s="81"/>
    </row>
    <row r="43" spans="1:24" x14ac:dyDescent="0.25">
      <c r="B43" s="81"/>
      <c r="C43" s="81"/>
    </row>
    <row r="44" spans="1:24" x14ac:dyDescent="0.25">
      <c r="B44" s="81"/>
      <c r="C44" s="81"/>
    </row>
    <row r="45" spans="1:24" x14ac:dyDescent="0.25">
      <c r="B45" s="81"/>
      <c r="C45" s="81"/>
    </row>
    <row r="46" spans="1:24" x14ac:dyDescent="0.25">
      <c r="B46" s="81"/>
      <c r="C46" s="81"/>
    </row>
    <row r="47" spans="1:24" x14ac:dyDescent="0.25">
      <c r="B47" s="81"/>
      <c r="C47" s="81"/>
    </row>
  </sheetData>
  <mergeCells count="1">
    <mergeCell ref="A1:C1"/>
  </mergeCells>
  <pageMargins left="0.2" right="0.2" top="0.25" bottom="0.25" header="0" footer="0"/>
  <pageSetup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EC45-15BC-42B7-B73C-4485A50BA8DE}">
  <sheetPr>
    <pageSetUpPr fitToPage="1"/>
  </sheetPr>
  <dimension ref="A1:T31"/>
  <sheetViews>
    <sheetView workbookViewId="0">
      <selection activeCell="L27" sqref="L27"/>
    </sheetView>
  </sheetViews>
  <sheetFormatPr defaultRowHeight="15.75" x14ac:dyDescent="0.25"/>
  <cols>
    <col min="1" max="1" width="31.5703125" style="69" customWidth="1"/>
    <col min="2" max="3" width="12.7109375" style="69" customWidth="1"/>
    <col min="4" max="4" width="17.7109375" style="69" customWidth="1"/>
    <col min="5" max="5" width="12.7109375" style="69" customWidth="1"/>
    <col min="6" max="6" width="14.140625" style="69" customWidth="1"/>
    <col min="7" max="7" width="11.7109375" style="69" bestFit="1" customWidth="1"/>
    <col min="8" max="9" width="10.42578125" style="69" bestFit="1" customWidth="1"/>
    <col min="10" max="11" width="10.28515625" style="69" bestFit="1" customWidth="1"/>
    <col min="12" max="17" width="10.42578125" style="69" bestFit="1" customWidth="1"/>
    <col min="18" max="18" width="9.28515625" style="411" bestFit="1" customWidth="1"/>
    <col min="19" max="19" width="10.42578125" style="69" bestFit="1" customWidth="1"/>
    <col min="20" max="20" width="9.28515625" style="69" bestFit="1" customWidth="1"/>
    <col min="21" max="239" width="9.140625" style="69"/>
    <col min="240" max="240" width="23.140625" style="69" customWidth="1"/>
    <col min="241" max="242" width="9.140625" style="69"/>
    <col min="243" max="243" width="13" style="69" customWidth="1"/>
    <col min="244" max="244" width="29.28515625" style="69" customWidth="1"/>
    <col min="245" max="247" width="9.140625" style="69"/>
    <col min="248" max="248" width="14.7109375" style="69" customWidth="1"/>
    <col min="249" max="249" width="13.42578125" style="69" customWidth="1"/>
    <col min="250" max="250" width="12.7109375" style="69" customWidth="1"/>
    <col min="251" max="251" width="14.140625" style="69" customWidth="1"/>
    <col min="252" max="252" width="9.140625" style="69"/>
    <col min="253" max="254" width="10.140625" style="69" bestFit="1" customWidth="1"/>
    <col min="255" max="256" width="9.28515625" style="69" bestFit="1" customWidth="1"/>
    <col min="257" max="263" width="10.140625" style="69" bestFit="1" customWidth="1"/>
    <col min="264" max="264" width="9.28515625" style="69" bestFit="1" customWidth="1"/>
    <col min="265" max="266" width="10.140625" style="69" bestFit="1" customWidth="1"/>
    <col min="267" max="269" width="9.28515625" style="69" bestFit="1" customWidth="1"/>
    <col min="270" max="272" width="10.140625" style="69" bestFit="1" customWidth="1"/>
    <col min="273" max="273" width="14.140625" style="69" customWidth="1"/>
    <col min="274" max="495" width="9.140625" style="69"/>
    <col min="496" max="496" width="23.140625" style="69" customWidth="1"/>
    <col min="497" max="498" width="9.140625" style="69"/>
    <col min="499" max="499" width="13" style="69" customWidth="1"/>
    <col min="500" max="500" width="29.28515625" style="69" customWidth="1"/>
    <col min="501" max="503" width="9.140625" style="69"/>
    <col min="504" max="504" width="14.7109375" style="69" customWidth="1"/>
    <col min="505" max="505" width="13.42578125" style="69" customWidth="1"/>
    <col min="506" max="506" width="12.7109375" style="69" customWidth="1"/>
    <col min="507" max="507" width="14.140625" style="69" customWidth="1"/>
    <col min="508" max="508" width="9.140625" style="69"/>
    <col min="509" max="510" width="10.140625" style="69" bestFit="1" customWidth="1"/>
    <col min="511" max="512" width="9.28515625" style="69" bestFit="1" customWidth="1"/>
    <col min="513" max="519" width="10.140625" style="69" bestFit="1" customWidth="1"/>
    <col min="520" max="520" width="9.28515625" style="69" bestFit="1" customWidth="1"/>
    <col min="521" max="522" width="10.140625" style="69" bestFit="1" customWidth="1"/>
    <col min="523" max="525" width="9.28515625" style="69" bestFit="1" customWidth="1"/>
    <col min="526" max="528" width="10.140625" style="69" bestFit="1" customWidth="1"/>
    <col min="529" max="529" width="14.140625" style="69" customWidth="1"/>
    <col min="530" max="751" width="9.140625" style="69"/>
    <col min="752" max="752" width="23.140625" style="69" customWidth="1"/>
    <col min="753" max="754" width="9.140625" style="69"/>
    <col min="755" max="755" width="13" style="69" customWidth="1"/>
    <col min="756" max="756" width="29.28515625" style="69" customWidth="1"/>
    <col min="757" max="759" width="9.140625" style="69"/>
    <col min="760" max="760" width="14.7109375" style="69" customWidth="1"/>
    <col min="761" max="761" width="13.42578125" style="69" customWidth="1"/>
    <col min="762" max="762" width="12.7109375" style="69" customWidth="1"/>
    <col min="763" max="763" width="14.140625" style="69" customWidth="1"/>
    <col min="764" max="764" width="9.140625" style="69"/>
    <col min="765" max="766" width="10.140625" style="69" bestFit="1" customWidth="1"/>
    <col min="767" max="768" width="9.28515625" style="69" bestFit="1" customWidth="1"/>
    <col min="769" max="775" width="10.140625" style="69" bestFit="1" customWidth="1"/>
    <col min="776" max="776" width="9.28515625" style="69" bestFit="1" customWidth="1"/>
    <col min="777" max="778" width="10.140625" style="69" bestFit="1" customWidth="1"/>
    <col min="779" max="781" width="9.28515625" style="69" bestFit="1" customWidth="1"/>
    <col min="782" max="784" width="10.140625" style="69" bestFit="1" customWidth="1"/>
    <col min="785" max="785" width="14.140625" style="69" customWidth="1"/>
    <col min="786" max="1007" width="9.140625" style="69"/>
    <col min="1008" max="1008" width="23.140625" style="69" customWidth="1"/>
    <col min="1009" max="1010" width="9.140625" style="69"/>
    <col min="1011" max="1011" width="13" style="69" customWidth="1"/>
    <col min="1012" max="1012" width="29.28515625" style="69" customWidth="1"/>
    <col min="1013" max="1015" width="9.140625" style="69"/>
    <col min="1016" max="1016" width="14.7109375" style="69" customWidth="1"/>
    <col min="1017" max="1017" width="13.42578125" style="69" customWidth="1"/>
    <col min="1018" max="1018" width="12.7109375" style="69" customWidth="1"/>
    <col min="1019" max="1019" width="14.140625" style="69" customWidth="1"/>
    <col min="1020" max="1020" width="9.140625" style="69"/>
    <col min="1021" max="1022" width="10.140625" style="69" bestFit="1" customWidth="1"/>
    <col min="1023" max="1024" width="9.28515625" style="69" bestFit="1" customWidth="1"/>
    <col min="1025" max="1031" width="10.140625" style="69" bestFit="1" customWidth="1"/>
    <col min="1032" max="1032" width="9.28515625" style="69" bestFit="1" customWidth="1"/>
    <col min="1033" max="1034" width="10.140625" style="69" bestFit="1" customWidth="1"/>
    <col min="1035" max="1037" width="9.28515625" style="69" bestFit="1" customWidth="1"/>
    <col min="1038" max="1040" width="10.140625" style="69" bestFit="1" customWidth="1"/>
    <col min="1041" max="1041" width="14.140625" style="69" customWidth="1"/>
    <col min="1042" max="1263" width="9.140625" style="69"/>
    <col min="1264" max="1264" width="23.140625" style="69" customWidth="1"/>
    <col min="1265" max="1266" width="9.140625" style="69"/>
    <col min="1267" max="1267" width="13" style="69" customWidth="1"/>
    <col min="1268" max="1268" width="29.28515625" style="69" customWidth="1"/>
    <col min="1269" max="1271" width="9.140625" style="69"/>
    <col min="1272" max="1272" width="14.7109375" style="69" customWidth="1"/>
    <col min="1273" max="1273" width="13.42578125" style="69" customWidth="1"/>
    <col min="1274" max="1274" width="12.7109375" style="69" customWidth="1"/>
    <col min="1275" max="1275" width="14.140625" style="69" customWidth="1"/>
    <col min="1276" max="1276" width="9.140625" style="69"/>
    <col min="1277" max="1278" width="10.140625" style="69" bestFit="1" customWidth="1"/>
    <col min="1279" max="1280" width="9.28515625" style="69" bestFit="1" customWidth="1"/>
    <col min="1281" max="1287" width="10.140625" style="69" bestFit="1" customWidth="1"/>
    <col min="1288" max="1288" width="9.28515625" style="69" bestFit="1" customWidth="1"/>
    <col min="1289" max="1290" width="10.140625" style="69" bestFit="1" customWidth="1"/>
    <col min="1291" max="1293" width="9.28515625" style="69" bestFit="1" customWidth="1"/>
    <col min="1294" max="1296" width="10.140625" style="69" bestFit="1" customWidth="1"/>
    <col min="1297" max="1297" width="14.140625" style="69" customWidth="1"/>
    <col min="1298" max="1519" width="9.140625" style="69"/>
    <col min="1520" max="1520" width="23.140625" style="69" customWidth="1"/>
    <col min="1521" max="1522" width="9.140625" style="69"/>
    <col min="1523" max="1523" width="13" style="69" customWidth="1"/>
    <col min="1524" max="1524" width="29.28515625" style="69" customWidth="1"/>
    <col min="1525" max="1527" width="9.140625" style="69"/>
    <col min="1528" max="1528" width="14.7109375" style="69" customWidth="1"/>
    <col min="1529" max="1529" width="13.42578125" style="69" customWidth="1"/>
    <col min="1530" max="1530" width="12.7109375" style="69" customWidth="1"/>
    <col min="1531" max="1531" width="14.140625" style="69" customWidth="1"/>
    <col min="1532" max="1532" width="9.140625" style="69"/>
    <col min="1533" max="1534" width="10.140625" style="69" bestFit="1" customWidth="1"/>
    <col min="1535" max="1536" width="9.28515625" style="69" bestFit="1" customWidth="1"/>
    <col min="1537" max="1543" width="10.140625" style="69" bestFit="1" customWidth="1"/>
    <col min="1544" max="1544" width="9.28515625" style="69" bestFit="1" customWidth="1"/>
    <col min="1545" max="1546" width="10.140625" style="69" bestFit="1" customWidth="1"/>
    <col min="1547" max="1549" width="9.28515625" style="69" bestFit="1" customWidth="1"/>
    <col min="1550" max="1552" width="10.140625" style="69" bestFit="1" customWidth="1"/>
    <col min="1553" max="1553" width="14.140625" style="69" customWidth="1"/>
    <col min="1554" max="1775" width="9.140625" style="69"/>
    <col min="1776" max="1776" width="23.140625" style="69" customWidth="1"/>
    <col min="1777" max="1778" width="9.140625" style="69"/>
    <col min="1779" max="1779" width="13" style="69" customWidth="1"/>
    <col min="1780" max="1780" width="29.28515625" style="69" customWidth="1"/>
    <col min="1781" max="1783" width="9.140625" style="69"/>
    <col min="1784" max="1784" width="14.7109375" style="69" customWidth="1"/>
    <col min="1785" max="1785" width="13.42578125" style="69" customWidth="1"/>
    <col min="1786" max="1786" width="12.7109375" style="69" customWidth="1"/>
    <col min="1787" max="1787" width="14.140625" style="69" customWidth="1"/>
    <col min="1788" max="1788" width="9.140625" style="69"/>
    <col min="1789" max="1790" width="10.140625" style="69" bestFit="1" customWidth="1"/>
    <col min="1791" max="1792" width="9.28515625" style="69" bestFit="1" customWidth="1"/>
    <col min="1793" max="1799" width="10.140625" style="69" bestFit="1" customWidth="1"/>
    <col min="1800" max="1800" width="9.28515625" style="69" bestFit="1" customWidth="1"/>
    <col min="1801" max="1802" width="10.140625" style="69" bestFit="1" customWidth="1"/>
    <col min="1803" max="1805" width="9.28515625" style="69" bestFit="1" customWidth="1"/>
    <col min="1806" max="1808" width="10.140625" style="69" bestFit="1" customWidth="1"/>
    <col min="1809" max="1809" width="14.140625" style="69" customWidth="1"/>
    <col min="1810" max="2031" width="9.140625" style="69"/>
    <col min="2032" max="2032" width="23.140625" style="69" customWidth="1"/>
    <col min="2033" max="2034" width="9.140625" style="69"/>
    <col min="2035" max="2035" width="13" style="69" customWidth="1"/>
    <col min="2036" max="2036" width="29.28515625" style="69" customWidth="1"/>
    <col min="2037" max="2039" width="9.140625" style="69"/>
    <col min="2040" max="2040" width="14.7109375" style="69" customWidth="1"/>
    <col min="2041" max="2041" width="13.42578125" style="69" customWidth="1"/>
    <col min="2042" max="2042" width="12.7109375" style="69" customWidth="1"/>
    <col min="2043" max="2043" width="14.140625" style="69" customWidth="1"/>
    <col min="2044" max="2044" width="9.140625" style="69"/>
    <col min="2045" max="2046" width="10.140625" style="69" bestFit="1" customWidth="1"/>
    <col min="2047" max="2048" width="9.28515625" style="69" bestFit="1" customWidth="1"/>
    <col min="2049" max="2055" width="10.140625" style="69" bestFit="1" customWidth="1"/>
    <col min="2056" max="2056" width="9.28515625" style="69" bestFit="1" customWidth="1"/>
    <col min="2057" max="2058" width="10.140625" style="69" bestFit="1" customWidth="1"/>
    <col min="2059" max="2061" width="9.28515625" style="69" bestFit="1" customWidth="1"/>
    <col min="2062" max="2064" width="10.140625" style="69" bestFit="1" customWidth="1"/>
    <col min="2065" max="2065" width="14.140625" style="69" customWidth="1"/>
    <col min="2066" max="2287" width="9.140625" style="69"/>
    <col min="2288" max="2288" width="23.140625" style="69" customWidth="1"/>
    <col min="2289" max="2290" width="9.140625" style="69"/>
    <col min="2291" max="2291" width="13" style="69" customWidth="1"/>
    <col min="2292" max="2292" width="29.28515625" style="69" customWidth="1"/>
    <col min="2293" max="2295" width="9.140625" style="69"/>
    <col min="2296" max="2296" width="14.7109375" style="69" customWidth="1"/>
    <col min="2297" max="2297" width="13.42578125" style="69" customWidth="1"/>
    <col min="2298" max="2298" width="12.7109375" style="69" customWidth="1"/>
    <col min="2299" max="2299" width="14.140625" style="69" customWidth="1"/>
    <col min="2300" max="2300" width="9.140625" style="69"/>
    <col min="2301" max="2302" width="10.140625" style="69" bestFit="1" customWidth="1"/>
    <col min="2303" max="2304" width="9.28515625" style="69" bestFit="1" customWidth="1"/>
    <col min="2305" max="2311" width="10.140625" style="69" bestFit="1" customWidth="1"/>
    <col min="2312" max="2312" width="9.28515625" style="69" bestFit="1" customWidth="1"/>
    <col min="2313" max="2314" width="10.140625" style="69" bestFit="1" customWidth="1"/>
    <col min="2315" max="2317" width="9.28515625" style="69" bestFit="1" customWidth="1"/>
    <col min="2318" max="2320" width="10.140625" style="69" bestFit="1" customWidth="1"/>
    <col min="2321" max="2321" width="14.140625" style="69" customWidth="1"/>
    <col min="2322" max="2543" width="9.140625" style="69"/>
    <col min="2544" max="2544" width="23.140625" style="69" customWidth="1"/>
    <col min="2545" max="2546" width="9.140625" style="69"/>
    <col min="2547" max="2547" width="13" style="69" customWidth="1"/>
    <col min="2548" max="2548" width="29.28515625" style="69" customWidth="1"/>
    <col min="2549" max="2551" width="9.140625" style="69"/>
    <col min="2552" max="2552" width="14.7109375" style="69" customWidth="1"/>
    <col min="2553" max="2553" width="13.42578125" style="69" customWidth="1"/>
    <col min="2554" max="2554" width="12.7109375" style="69" customWidth="1"/>
    <col min="2555" max="2555" width="14.140625" style="69" customWidth="1"/>
    <col min="2556" max="2556" width="9.140625" style="69"/>
    <col min="2557" max="2558" width="10.140625" style="69" bestFit="1" customWidth="1"/>
    <col min="2559" max="2560" width="9.28515625" style="69" bestFit="1" customWidth="1"/>
    <col min="2561" max="2567" width="10.140625" style="69" bestFit="1" customWidth="1"/>
    <col min="2568" max="2568" width="9.28515625" style="69" bestFit="1" customWidth="1"/>
    <col min="2569" max="2570" width="10.140625" style="69" bestFit="1" customWidth="1"/>
    <col min="2571" max="2573" width="9.28515625" style="69" bestFit="1" customWidth="1"/>
    <col min="2574" max="2576" width="10.140625" style="69" bestFit="1" customWidth="1"/>
    <col min="2577" max="2577" width="14.140625" style="69" customWidth="1"/>
    <col min="2578" max="2799" width="9.140625" style="69"/>
    <col min="2800" max="2800" width="23.140625" style="69" customWidth="1"/>
    <col min="2801" max="2802" width="9.140625" style="69"/>
    <col min="2803" max="2803" width="13" style="69" customWidth="1"/>
    <col min="2804" max="2804" width="29.28515625" style="69" customWidth="1"/>
    <col min="2805" max="2807" width="9.140625" style="69"/>
    <col min="2808" max="2808" width="14.7109375" style="69" customWidth="1"/>
    <col min="2809" max="2809" width="13.42578125" style="69" customWidth="1"/>
    <col min="2810" max="2810" width="12.7109375" style="69" customWidth="1"/>
    <col min="2811" max="2811" width="14.140625" style="69" customWidth="1"/>
    <col min="2812" max="2812" width="9.140625" style="69"/>
    <col min="2813" max="2814" width="10.140625" style="69" bestFit="1" customWidth="1"/>
    <col min="2815" max="2816" width="9.28515625" style="69" bestFit="1" customWidth="1"/>
    <col min="2817" max="2823" width="10.140625" style="69" bestFit="1" customWidth="1"/>
    <col min="2824" max="2824" width="9.28515625" style="69" bestFit="1" customWidth="1"/>
    <col min="2825" max="2826" width="10.140625" style="69" bestFit="1" customWidth="1"/>
    <col min="2827" max="2829" width="9.28515625" style="69" bestFit="1" customWidth="1"/>
    <col min="2830" max="2832" width="10.140625" style="69" bestFit="1" customWidth="1"/>
    <col min="2833" max="2833" width="14.140625" style="69" customWidth="1"/>
    <col min="2834" max="3055" width="9.140625" style="69"/>
    <col min="3056" max="3056" width="23.140625" style="69" customWidth="1"/>
    <col min="3057" max="3058" width="9.140625" style="69"/>
    <col min="3059" max="3059" width="13" style="69" customWidth="1"/>
    <col min="3060" max="3060" width="29.28515625" style="69" customWidth="1"/>
    <col min="3061" max="3063" width="9.140625" style="69"/>
    <col min="3064" max="3064" width="14.7109375" style="69" customWidth="1"/>
    <col min="3065" max="3065" width="13.42578125" style="69" customWidth="1"/>
    <col min="3066" max="3066" width="12.7109375" style="69" customWidth="1"/>
    <col min="3067" max="3067" width="14.140625" style="69" customWidth="1"/>
    <col min="3068" max="3068" width="9.140625" style="69"/>
    <col min="3069" max="3070" width="10.140625" style="69" bestFit="1" customWidth="1"/>
    <col min="3071" max="3072" width="9.28515625" style="69" bestFit="1" customWidth="1"/>
    <col min="3073" max="3079" width="10.140625" style="69" bestFit="1" customWidth="1"/>
    <col min="3080" max="3080" width="9.28515625" style="69" bestFit="1" customWidth="1"/>
    <col min="3081" max="3082" width="10.140625" style="69" bestFit="1" customWidth="1"/>
    <col min="3083" max="3085" width="9.28515625" style="69" bestFit="1" customWidth="1"/>
    <col min="3086" max="3088" width="10.140625" style="69" bestFit="1" customWidth="1"/>
    <col min="3089" max="3089" width="14.140625" style="69" customWidth="1"/>
    <col min="3090" max="3311" width="9.140625" style="69"/>
    <col min="3312" max="3312" width="23.140625" style="69" customWidth="1"/>
    <col min="3313" max="3314" width="9.140625" style="69"/>
    <col min="3315" max="3315" width="13" style="69" customWidth="1"/>
    <col min="3316" max="3316" width="29.28515625" style="69" customWidth="1"/>
    <col min="3317" max="3319" width="9.140625" style="69"/>
    <col min="3320" max="3320" width="14.7109375" style="69" customWidth="1"/>
    <col min="3321" max="3321" width="13.42578125" style="69" customWidth="1"/>
    <col min="3322" max="3322" width="12.7109375" style="69" customWidth="1"/>
    <col min="3323" max="3323" width="14.140625" style="69" customWidth="1"/>
    <col min="3324" max="3324" width="9.140625" style="69"/>
    <col min="3325" max="3326" width="10.140625" style="69" bestFit="1" customWidth="1"/>
    <col min="3327" max="3328" width="9.28515625" style="69" bestFit="1" customWidth="1"/>
    <col min="3329" max="3335" width="10.140625" style="69" bestFit="1" customWidth="1"/>
    <col min="3336" max="3336" width="9.28515625" style="69" bestFit="1" customWidth="1"/>
    <col min="3337" max="3338" width="10.140625" style="69" bestFit="1" customWidth="1"/>
    <col min="3339" max="3341" width="9.28515625" style="69" bestFit="1" customWidth="1"/>
    <col min="3342" max="3344" width="10.140625" style="69" bestFit="1" customWidth="1"/>
    <col min="3345" max="3345" width="14.140625" style="69" customWidth="1"/>
    <col min="3346" max="3567" width="9.140625" style="69"/>
    <col min="3568" max="3568" width="23.140625" style="69" customWidth="1"/>
    <col min="3569" max="3570" width="9.140625" style="69"/>
    <col min="3571" max="3571" width="13" style="69" customWidth="1"/>
    <col min="3572" max="3572" width="29.28515625" style="69" customWidth="1"/>
    <col min="3573" max="3575" width="9.140625" style="69"/>
    <col min="3576" max="3576" width="14.7109375" style="69" customWidth="1"/>
    <col min="3577" max="3577" width="13.42578125" style="69" customWidth="1"/>
    <col min="3578" max="3578" width="12.7109375" style="69" customWidth="1"/>
    <col min="3579" max="3579" width="14.140625" style="69" customWidth="1"/>
    <col min="3580" max="3580" width="9.140625" style="69"/>
    <col min="3581" max="3582" width="10.140625" style="69" bestFit="1" customWidth="1"/>
    <col min="3583" max="3584" width="9.28515625" style="69" bestFit="1" customWidth="1"/>
    <col min="3585" max="3591" width="10.140625" style="69" bestFit="1" customWidth="1"/>
    <col min="3592" max="3592" width="9.28515625" style="69" bestFit="1" customWidth="1"/>
    <col min="3593" max="3594" width="10.140625" style="69" bestFit="1" customWidth="1"/>
    <col min="3595" max="3597" width="9.28515625" style="69" bestFit="1" customWidth="1"/>
    <col min="3598" max="3600" width="10.140625" style="69" bestFit="1" customWidth="1"/>
    <col min="3601" max="3601" width="14.140625" style="69" customWidth="1"/>
    <col min="3602" max="3823" width="9.140625" style="69"/>
    <col min="3824" max="3824" width="23.140625" style="69" customWidth="1"/>
    <col min="3825" max="3826" width="9.140625" style="69"/>
    <col min="3827" max="3827" width="13" style="69" customWidth="1"/>
    <col min="3828" max="3828" width="29.28515625" style="69" customWidth="1"/>
    <col min="3829" max="3831" width="9.140625" style="69"/>
    <col min="3832" max="3832" width="14.7109375" style="69" customWidth="1"/>
    <col min="3833" max="3833" width="13.42578125" style="69" customWidth="1"/>
    <col min="3834" max="3834" width="12.7109375" style="69" customWidth="1"/>
    <col min="3835" max="3835" width="14.140625" style="69" customWidth="1"/>
    <col min="3836" max="3836" width="9.140625" style="69"/>
    <col min="3837" max="3838" width="10.140625" style="69" bestFit="1" customWidth="1"/>
    <col min="3839" max="3840" width="9.28515625" style="69" bestFit="1" customWidth="1"/>
    <col min="3841" max="3847" width="10.140625" style="69" bestFit="1" customWidth="1"/>
    <col min="3848" max="3848" width="9.28515625" style="69" bestFit="1" customWidth="1"/>
    <col min="3849" max="3850" width="10.140625" style="69" bestFit="1" customWidth="1"/>
    <col min="3851" max="3853" width="9.28515625" style="69" bestFit="1" customWidth="1"/>
    <col min="3854" max="3856" width="10.140625" style="69" bestFit="1" customWidth="1"/>
    <col min="3857" max="3857" width="14.140625" style="69" customWidth="1"/>
    <col min="3858" max="4079" width="9.140625" style="69"/>
    <col min="4080" max="4080" width="23.140625" style="69" customWidth="1"/>
    <col min="4081" max="4082" width="9.140625" style="69"/>
    <col min="4083" max="4083" width="13" style="69" customWidth="1"/>
    <col min="4084" max="4084" width="29.28515625" style="69" customWidth="1"/>
    <col min="4085" max="4087" width="9.140625" style="69"/>
    <col min="4088" max="4088" width="14.7109375" style="69" customWidth="1"/>
    <col min="4089" max="4089" width="13.42578125" style="69" customWidth="1"/>
    <col min="4090" max="4090" width="12.7109375" style="69" customWidth="1"/>
    <col min="4091" max="4091" width="14.140625" style="69" customWidth="1"/>
    <col min="4092" max="4092" width="9.140625" style="69"/>
    <col min="4093" max="4094" width="10.140625" style="69" bestFit="1" customWidth="1"/>
    <col min="4095" max="4096" width="9.28515625" style="69" bestFit="1" customWidth="1"/>
    <col min="4097" max="4103" width="10.140625" style="69" bestFit="1" customWidth="1"/>
    <col min="4104" max="4104" width="9.28515625" style="69" bestFit="1" customWidth="1"/>
    <col min="4105" max="4106" width="10.140625" style="69" bestFit="1" customWidth="1"/>
    <col min="4107" max="4109" width="9.28515625" style="69" bestFit="1" customWidth="1"/>
    <col min="4110" max="4112" width="10.140625" style="69" bestFit="1" customWidth="1"/>
    <col min="4113" max="4113" width="14.140625" style="69" customWidth="1"/>
    <col min="4114" max="4335" width="9.140625" style="69"/>
    <col min="4336" max="4336" width="23.140625" style="69" customWidth="1"/>
    <col min="4337" max="4338" width="9.140625" style="69"/>
    <col min="4339" max="4339" width="13" style="69" customWidth="1"/>
    <col min="4340" max="4340" width="29.28515625" style="69" customWidth="1"/>
    <col min="4341" max="4343" width="9.140625" style="69"/>
    <col min="4344" max="4344" width="14.7109375" style="69" customWidth="1"/>
    <col min="4345" max="4345" width="13.42578125" style="69" customWidth="1"/>
    <col min="4346" max="4346" width="12.7109375" style="69" customWidth="1"/>
    <col min="4347" max="4347" width="14.140625" style="69" customWidth="1"/>
    <col min="4348" max="4348" width="9.140625" style="69"/>
    <col min="4349" max="4350" width="10.140625" style="69" bestFit="1" customWidth="1"/>
    <col min="4351" max="4352" width="9.28515625" style="69" bestFit="1" customWidth="1"/>
    <col min="4353" max="4359" width="10.140625" style="69" bestFit="1" customWidth="1"/>
    <col min="4360" max="4360" width="9.28515625" style="69" bestFit="1" customWidth="1"/>
    <col min="4361" max="4362" width="10.140625" style="69" bestFit="1" customWidth="1"/>
    <col min="4363" max="4365" width="9.28515625" style="69" bestFit="1" customWidth="1"/>
    <col min="4366" max="4368" width="10.140625" style="69" bestFit="1" customWidth="1"/>
    <col min="4369" max="4369" width="14.140625" style="69" customWidth="1"/>
    <col min="4370" max="4591" width="9.140625" style="69"/>
    <col min="4592" max="4592" width="23.140625" style="69" customWidth="1"/>
    <col min="4593" max="4594" width="9.140625" style="69"/>
    <col min="4595" max="4595" width="13" style="69" customWidth="1"/>
    <col min="4596" max="4596" width="29.28515625" style="69" customWidth="1"/>
    <col min="4597" max="4599" width="9.140625" style="69"/>
    <col min="4600" max="4600" width="14.7109375" style="69" customWidth="1"/>
    <col min="4601" max="4601" width="13.42578125" style="69" customWidth="1"/>
    <col min="4602" max="4602" width="12.7109375" style="69" customWidth="1"/>
    <col min="4603" max="4603" width="14.140625" style="69" customWidth="1"/>
    <col min="4604" max="4604" width="9.140625" style="69"/>
    <col min="4605" max="4606" width="10.140625" style="69" bestFit="1" customWidth="1"/>
    <col min="4607" max="4608" width="9.28515625" style="69" bestFit="1" customWidth="1"/>
    <col min="4609" max="4615" width="10.140625" style="69" bestFit="1" customWidth="1"/>
    <col min="4616" max="4616" width="9.28515625" style="69" bestFit="1" customWidth="1"/>
    <col min="4617" max="4618" width="10.140625" style="69" bestFit="1" customWidth="1"/>
    <col min="4619" max="4621" width="9.28515625" style="69" bestFit="1" customWidth="1"/>
    <col min="4622" max="4624" width="10.140625" style="69" bestFit="1" customWidth="1"/>
    <col min="4625" max="4625" width="14.140625" style="69" customWidth="1"/>
    <col min="4626" max="4847" width="9.140625" style="69"/>
    <col min="4848" max="4848" width="23.140625" style="69" customWidth="1"/>
    <col min="4849" max="4850" width="9.140625" style="69"/>
    <col min="4851" max="4851" width="13" style="69" customWidth="1"/>
    <col min="4852" max="4852" width="29.28515625" style="69" customWidth="1"/>
    <col min="4853" max="4855" width="9.140625" style="69"/>
    <col min="4856" max="4856" width="14.7109375" style="69" customWidth="1"/>
    <col min="4857" max="4857" width="13.42578125" style="69" customWidth="1"/>
    <col min="4858" max="4858" width="12.7109375" style="69" customWidth="1"/>
    <col min="4859" max="4859" width="14.140625" style="69" customWidth="1"/>
    <col min="4860" max="4860" width="9.140625" style="69"/>
    <col min="4861" max="4862" width="10.140625" style="69" bestFit="1" customWidth="1"/>
    <col min="4863" max="4864" width="9.28515625" style="69" bestFit="1" customWidth="1"/>
    <col min="4865" max="4871" width="10.140625" style="69" bestFit="1" customWidth="1"/>
    <col min="4872" max="4872" width="9.28515625" style="69" bestFit="1" customWidth="1"/>
    <col min="4873" max="4874" width="10.140625" style="69" bestFit="1" customWidth="1"/>
    <col min="4875" max="4877" width="9.28515625" style="69" bestFit="1" customWidth="1"/>
    <col min="4878" max="4880" width="10.140625" style="69" bestFit="1" customWidth="1"/>
    <col min="4881" max="4881" width="14.140625" style="69" customWidth="1"/>
    <col min="4882" max="5103" width="9.140625" style="69"/>
    <col min="5104" max="5104" width="23.140625" style="69" customWidth="1"/>
    <col min="5105" max="5106" width="9.140625" style="69"/>
    <col min="5107" max="5107" width="13" style="69" customWidth="1"/>
    <col min="5108" max="5108" width="29.28515625" style="69" customWidth="1"/>
    <col min="5109" max="5111" width="9.140625" style="69"/>
    <col min="5112" max="5112" width="14.7109375" style="69" customWidth="1"/>
    <col min="5113" max="5113" width="13.42578125" style="69" customWidth="1"/>
    <col min="5114" max="5114" width="12.7109375" style="69" customWidth="1"/>
    <col min="5115" max="5115" width="14.140625" style="69" customWidth="1"/>
    <col min="5116" max="5116" width="9.140625" style="69"/>
    <col min="5117" max="5118" width="10.140625" style="69" bestFit="1" customWidth="1"/>
    <col min="5119" max="5120" width="9.28515625" style="69" bestFit="1" customWidth="1"/>
    <col min="5121" max="5127" width="10.140625" style="69" bestFit="1" customWidth="1"/>
    <col min="5128" max="5128" width="9.28515625" style="69" bestFit="1" customWidth="1"/>
    <col min="5129" max="5130" width="10.140625" style="69" bestFit="1" customWidth="1"/>
    <col min="5131" max="5133" width="9.28515625" style="69" bestFit="1" customWidth="1"/>
    <col min="5134" max="5136" width="10.140625" style="69" bestFit="1" customWidth="1"/>
    <col min="5137" max="5137" width="14.140625" style="69" customWidth="1"/>
    <col min="5138" max="5359" width="9.140625" style="69"/>
    <col min="5360" max="5360" width="23.140625" style="69" customWidth="1"/>
    <col min="5361" max="5362" width="9.140625" style="69"/>
    <col min="5363" max="5363" width="13" style="69" customWidth="1"/>
    <col min="5364" max="5364" width="29.28515625" style="69" customWidth="1"/>
    <col min="5365" max="5367" width="9.140625" style="69"/>
    <col min="5368" max="5368" width="14.7109375" style="69" customWidth="1"/>
    <col min="5369" max="5369" width="13.42578125" style="69" customWidth="1"/>
    <col min="5370" max="5370" width="12.7109375" style="69" customWidth="1"/>
    <col min="5371" max="5371" width="14.140625" style="69" customWidth="1"/>
    <col min="5372" max="5372" width="9.140625" style="69"/>
    <col min="5373" max="5374" width="10.140625" style="69" bestFit="1" customWidth="1"/>
    <col min="5375" max="5376" width="9.28515625" style="69" bestFit="1" customWidth="1"/>
    <col min="5377" max="5383" width="10.140625" style="69" bestFit="1" customWidth="1"/>
    <col min="5384" max="5384" width="9.28515625" style="69" bestFit="1" customWidth="1"/>
    <col min="5385" max="5386" width="10.140625" style="69" bestFit="1" customWidth="1"/>
    <col min="5387" max="5389" width="9.28515625" style="69" bestFit="1" customWidth="1"/>
    <col min="5390" max="5392" width="10.140625" style="69" bestFit="1" customWidth="1"/>
    <col min="5393" max="5393" width="14.140625" style="69" customWidth="1"/>
    <col min="5394" max="5615" width="9.140625" style="69"/>
    <col min="5616" max="5616" width="23.140625" style="69" customWidth="1"/>
    <col min="5617" max="5618" width="9.140625" style="69"/>
    <col min="5619" max="5619" width="13" style="69" customWidth="1"/>
    <col min="5620" max="5620" width="29.28515625" style="69" customWidth="1"/>
    <col min="5621" max="5623" width="9.140625" style="69"/>
    <col min="5624" max="5624" width="14.7109375" style="69" customWidth="1"/>
    <col min="5625" max="5625" width="13.42578125" style="69" customWidth="1"/>
    <col min="5626" max="5626" width="12.7109375" style="69" customWidth="1"/>
    <col min="5627" max="5627" width="14.140625" style="69" customWidth="1"/>
    <col min="5628" max="5628" width="9.140625" style="69"/>
    <col min="5629" max="5630" width="10.140625" style="69" bestFit="1" customWidth="1"/>
    <col min="5631" max="5632" width="9.28515625" style="69" bestFit="1" customWidth="1"/>
    <col min="5633" max="5639" width="10.140625" style="69" bestFit="1" customWidth="1"/>
    <col min="5640" max="5640" width="9.28515625" style="69" bestFit="1" customWidth="1"/>
    <col min="5641" max="5642" width="10.140625" style="69" bestFit="1" customWidth="1"/>
    <col min="5643" max="5645" width="9.28515625" style="69" bestFit="1" customWidth="1"/>
    <col min="5646" max="5648" width="10.140625" style="69" bestFit="1" customWidth="1"/>
    <col min="5649" max="5649" width="14.140625" style="69" customWidth="1"/>
    <col min="5650" max="5871" width="9.140625" style="69"/>
    <col min="5872" max="5872" width="23.140625" style="69" customWidth="1"/>
    <col min="5873" max="5874" width="9.140625" style="69"/>
    <col min="5875" max="5875" width="13" style="69" customWidth="1"/>
    <col min="5876" max="5876" width="29.28515625" style="69" customWidth="1"/>
    <col min="5877" max="5879" width="9.140625" style="69"/>
    <col min="5880" max="5880" width="14.7109375" style="69" customWidth="1"/>
    <col min="5881" max="5881" width="13.42578125" style="69" customWidth="1"/>
    <col min="5882" max="5882" width="12.7109375" style="69" customWidth="1"/>
    <col min="5883" max="5883" width="14.140625" style="69" customWidth="1"/>
    <col min="5884" max="5884" width="9.140625" style="69"/>
    <col min="5885" max="5886" width="10.140625" style="69" bestFit="1" customWidth="1"/>
    <col min="5887" max="5888" width="9.28515625" style="69" bestFit="1" customWidth="1"/>
    <col min="5889" max="5895" width="10.140625" style="69" bestFit="1" customWidth="1"/>
    <col min="5896" max="5896" width="9.28515625" style="69" bestFit="1" customWidth="1"/>
    <col min="5897" max="5898" width="10.140625" style="69" bestFit="1" customWidth="1"/>
    <col min="5899" max="5901" width="9.28515625" style="69" bestFit="1" customWidth="1"/>
    <col min="5902" max="5904" width="10.140625" style="69" bestFit="1" customWidth="1"/>
    <col min="5905" max="5905" width="14.140625" style="69" customWidth="1"/>
    <col min="5906" max="6127" width="9.140625" style="69"/>
    <col min="6128" max="6128" width="23.140625" style="69" customWidth="1"/>
    <col min="6129" max="6130" width="9.140625" style="69"/>
    <col min="6131" max="6131" width="13" style="69" customWidth="1"/>
    <col min="6132" max="6132" width="29.28515625" style="69" customWidth="1"/>
    <col min="6133" max="6135" width="9.140625" style="69"/>
    <col min="6136" max="6136" width="14.7109375" style="69" customWidth="1"/>
    <col min="6137" max="6137" width="13.42578125" style="69" customWidth="1"/>
    <col min="6138" max="6138" width="12.7109375" style="69" customWidth="1"/>
    <col min="6139" max="6139" width="14.140625" style="69" customWidth="1"/>
    <col min="6140" max="6140" width="9.140625" style="69"/>
    <col min="6141" max="6142" width="10.140625" style="69" bestFit="1" customWidth="1"/>
    <col min="6143" max="6144" width="9.28515625" style="69" bestFit="1" customWidth="1"/>
    <col min="6145" max="6151" width="10.140625" style="69" bestFit="1" customWidth="1"/>
    <col min="6152" max="6152" width="9.28515625" style="69" bestFit="1" customWidth="1"/>
    <col min="6153" max="6154" width="10.140625" style="69" bestFit="1" customWidth="1"/>
    <col min="6155" max="6157" width="9.28515625" style="69" bestFit="1" customWidth="1"/>
    <col min="6158" max="6160" width="10.140625" style="69" bestFit="1" customWidth="1"/>
    <col min="6161" max="6161" width="14.140625" style="69" customWidth="1"/>
    <col min="6162" max="6383" width="9.140625" style="69"/>
    <col min="6384" max="6384" width="23.140625" style="69" customWidth="1"/>
    <col min="6385" max="6386" width="9.140625" style="69"/>
    <col min="6387" max="6387" width="13" style="69" customWidth="1"/>
    <col min="6388" max="6388" width="29.28515625" style="69" customWidth="1"/>
    <col min="6389" max="6391" width="9.140625" style="69"/>
    <col min="6392" max="6392" width="14.7109375" style="69" customWidth="1"/>
    <col min="6393" max="6393" width="13.42578125" style="69" customWidth="1"/>
    <col min="6394" max="6394" width="12.7109375" style="69" customWidth="1"/>
    <col min="6395" max="6395" width="14.140625" style="69" customWidth="1"/>
    <col min="6396" max="6396" width="9.140625" style="69"/>
    <col min="6397" max="6398" width="10.140625" style="69" bestFit="1" customWidth="1"/>
    <col min="6399" max="6400" width="9.28515625" style="69" bestFit="1" customWidth="1"/>
    <col min="6401" max="6407" width="10.140625" style="69" bestFit="1" customWidth="1"/>
    <col min="6408" max="6408" width="9.28515625" style="69" bestFit="1" customWidth="1"/>
    <col min="6409" max="6410" width="10.140625" style="69" bestFit="1" customWidth="1"/>
    <col min="6411" max="6413" width="9.28515625" style="69" bestFit="1" customWidth="1"/>
    <col min="6414" max="6416" width="10.140625" style="69" bestFit="1" customWidth="1"/>
    <col min="6417" max="6417" width="14.140625" style="69" customWidth="1"/>
    <col min="6418" max="6639" width="9.140625" style="69"/>
    <col min="6640" max="6640" width="23.140625" style="69" customWidth="1"/>
    <col min="6641" max="6642" width="9.140625" style="69"/>
    <col min="6643" max="6643" width="13" style="69" customWidth="1"/>
    <col min="6644" max="6644" width="29.28515625" style="69" customWidth="1"/>
    <col min="6645" max="6647" width="9.140625" style="69"/>
    <col min="6648" max="6648" width="14.7109375" style="69" customWidth="1"/>
    <col min="6649" max="6649" width="13.42578125" style="69" customWidth="1"/>
    <col min="6650" max="6650" width="12.7109375" style="69" customWidth="1"/>
    <col min="6651" max="6651" width="14.140625" style="69" customWidth="1"/>
    <col min="6652" max="6652" width="9.140625" style="69"/>
    <col min="6653" max="6654" width="10.140625" style="69" bestFit="1" customWidth="1"/>
    <col min="6655" max="6656" width="9.28515625" style="69" bestFit="1" customWidth="1"/>
    <col min="6657" max="6663" width="10.140625" style="69" bestFit="1" customWidth="1"/>
    <col min="6664" max="6664" width="9.28515625" style="69" bestFit="1" customWidth="1"/>
    <col min="6665" max="6666" width="10.140625" style="69" bestFit="1" customWidth="1"/>
    <col min="6667" max="6669" width="9.28515625" style="69" bestFit="1" customWidth="1"/>
    <col min="6670" max="6672" width="10.140625" style="69" bestFit="1" customWidth="1"/>
    <col min="6673" max="6673" width="14.140625" style="69" customWidth="1"/>
    <col min="6674" max="6895" width="9.140625" style="69"/>
    <col min="6896" max="6896" width="23.140625" style="69" customWidth="1"/>
    <col min="6897" max="6898" width="9.140625" style="69"/>
    <col min="6899" max="6899" width="13" style="69" customWidth="1"/>
    <col min="6900" max="6900" width="29.28515625" style="69" customWidth="1"/>
    <col min="6901" max="6903" width="9.140625" style="69"/>
    <col min="6904" max="6904" width="14.7109375" style="69" customWidth="1"/>
    <col min="6905" max="6905" width="13.42578125" style="69" customWidth="1"/>
    <col min="6906" max="6906" width="12.7109375" style="69" customWidth="1"/>
    <col min="6907" max="6907" width="14.140625" style="69" customWidth="1"/>
    <col min="6908" max="6908" width="9.140625" style="69"/>
    <col min="6909" max="6910" width="10.140625" style="69" bestFit="1" customWidth="1"/>
    <col min="6911" max="6912" width="9.28515625" style="69" bestFit="1" customWidth="1"/>
    <col min="6913" max="6919" width="10.140625" style="69" bestFit="1" customWidth="1"/>
    <col min="6920" max="6920" width="9.28515625" style="69" bestFit="1" customWidth="1"/>
    <col min="6921" max="6922" width="10.140625" style="69" bestFit="1" customWidth="1"/>
    <col min="6923" max="6925" width="9.28515625" style="69" bestFit="1" customWidth="1"/>
    <col min="6926" max="6928" width="10.140625" style="69" bestFit="1" customWidth="1"/>
    <col min="6929" max="6929" width="14.140625" style="69" customWidth="1"/>
    <col min="6930" max="7151" width="9.140625" style="69"/>
    <col min="7152" max="7152" width="23.140625" style="69" customWidth="1"/>
    <col min="7153" max="7154" width="9.140625" style="69"/>
    <col min="7155" max="7155" width="13" style="69" customWidth="1"/>
    <col min="7156" max="7156" width="29.28515625" style="69" customWidth="1"/>
    <col min="7157" max="7159" width="9.140625" style="69"/>
    <col min="7160" max="7160" width="14.7109375" style="69" customWidth="1"/>
    <col min="7161" max="7161" width="13.42578125" style="69" customWidth="1"/>
    <col min="7162" max="7162" width="12.7109375" style="69" customWidth="1"/>
    <col min="7163" max="7163" width="14.140625" style="69" customWidth="1"/>
    <col min="7164" max="7164" width="9.140625" style="69"/>
    <col min="7165" max="7166" width="10.140625" style="69" bestFit="1" customWidth="1"/>
    <col min="7167" max="7168" width="9.28515625" style="69" bestFit="1" customWidth="1"/>
    <col min="7169" max="7175" width="10.140625" style="69" bestFit="1" customWidth="1"/>
    <col min="7176" max="7176" width="9.28515625" style="69" bestFit="1" customWidth="1"/>
    <col min="7177" max="7178" width="10.140625" style="69" bestFit="1" customWidth="1"/>
    <col min="7179" max="7181" width="9.28515625" style="69" bestFit="1" customWidth="1"/>
    <col min="7182" max="7184" width="10.140625" style="69" bestFit="1" customWidth="1"/>
    <col min="7185" max="7185" width="14.140625" style="69" customWidth="1"/>
    <col min="7186" max="7407" width="9.140625" style="69"/>
    <col min="7408" max="7408" width="23.140625" style="69" customWidth="1"/>
    <col min="7409" max="7410" width="9.140625" style="69"/>
    <col min="7411" max="7411" width="13" style="69" customWidth="1"/>
    <col min="7412" max="7412" width="29.28515625" style="69" customWidth="1"/>
    <col min="7413" max="7415" width="9.140625" style="69"/>
    <col min="7416" max="7416" width="14.7109375" style="69" customWidth="1"/>
    <col min="7417" max="7417" width="13.42578125" style="69" customWidth="1"/>
    <col min="7418" max="7418" width="12.7109375" style="69" customWidth="1"/>
    <col min="7419" max="7419" width="14.140625" style="69" customWidth="1"/>
    <col min="7420" max="7420" width="9.140625" style="69"/>
    <col min="7421" max="7422" width="10.140625" style="69" bestFit="1" customWidth="1"/>
    <col min="7423" max="7424" width="9.28515625" style="69" bestFit="1" customWidth="1"/>
    <col min="7425" max="7431" width="10.140625" style="69" bestFit="1" customWidth="1"/>
    <col min="7432" max="7432" width="9.28515625" style="69" bestFit="1" customWidth="1"/>
    <col min="7433" max="7434" width="10.140625" style="69" bestFit="1" customWidth="1"/>
    <col min="7435" max="7437" width="9.28515625" style="69" bestFit="1" customWidth="1"/>
    <col min="7438" max="7440" width="10.140625" style="69" bestFit="1" customWidth="1"/>
    <col min="7441" max="7441" width="14.140625" style="69" customWidth="1"/>
    <col min="7442" max="7663" width="9.140625" style="69"/>
    <col min="7664" max="7664" width="23.140625" style="69" customWidth="1"/>
    <col min="7665" max="7666" width="9.140625" style="69"/>
    <col min="7667" max="7667" width="13" style="69" customWidth="1"/>
    <col min="7668" max="7668" width="29.28515625" style="69" customWidth="1"/>
    <col min="7669" max="7671" width="9.140625" style="69"/>
    <col min="7672" max="7672" width="14.7109375" style="69" customWidth="1"/>
    <col min="7673" max="7673" width="13.42578125" style="69" customWidth="1"/>
    <col min="7674" max="7674" width="12.7109375" style="69" customWidth="1"/>
    <col min="7675" max="7675" width="14.140625" style="69" customWidth="1"/>
    <col min="7676" max="7676" width="9.140625" style="69"/>
    <col min="7677" max="7678" width="10.140625" style="69" bestFit="1" customWidth="1"/>
    <col min="7679" max="7680" width="9.28515625" style="69" bestFit="1" customWidth="1"/>
    <col min="7681" max="7687" width="10.140625" style="69" bestFit="1" customWidth="1"/>
    <col min="7688" max="7688" width="9.28515625" style="69" bestFit="1" customWidth="1"/>
    <col min="7689" max="7690" width="10.140625" style="69" bestFit="1" customWidth="1"/>
    <col min="7691" max="7693" width="9.28515625" style="69" bestFit="1" customWidth="1"/>
    <col min="7694" max="7696" width="10.140625" style="69" bestFit="1" customWidth="1"/>
    <col min="7697" max="7697" width="14.140625" style="69" customWidth="1"/>
    <col min="7698" max="7919" width="9.140625" style="69"/>
    <col min="7920" max="7920" width="23.140625" style="69" customWidth="1"/>
    <col min="7921" max="7922" width="9.140625" style="69"/>
    <col min="7923" max="7923" width="13" style="69" customWidth="1"/>
    <col min="7924" max="7924" width="29.28515625" style="69" customWidth="1"/>
    <col min="7925" max="7927" width="9.140625" style="69"/>
    <col min="7928" max="7928" width="14.7109375" style="69" customWidth="1"/>
    <col min="7929" max="7929" width="13.42578125" style="69" customWidth="1"/>
    <col min="7930" max="7930" width="12.7109375" style="69" customWidth="1"/>
    <col min="7931" max="7931" width="14.140625" style="69" customWidth="1"/>
    <col min="7932" max="7932" width="9.140625" style="69"/>
    <col min="7933" max="7934" width="10.140625" style="69" bestFit="1" customWidth="1"/>
    <col min="7935" max="7936" width="9.28515625" style="69" bestFit="1" customWidth="1"/>
    <col min="7937" max="7943" width="10.140625" style="69" bestFit="1" customWidth="1"/>
    <col min="7944" max="7944" width="9.28515625" style="69" bestFit="1" customWidth="1"/>
    <col min="7945" max="7946" width="10.140625" style="69" bestFit="1" customWidth="1"/>
    <col min="7947" max="7949" width="9.28515625" style="69" bestFit="1" customWidth="1"/>
    <col min="7950" max="7952" width="10.140625" style="69" bestFit="1" customWidth="1"/>
    <col min="7953" max="7953" width="14.140625" style="69" customWidth="1"/>
    <col min="7954" max="8175" width="9.140625" style="69"/>
    <col min="8176" max="8176" width="23.140625" style="69" customWidth="1"/>
    <col min="8177" max="8178" width="9.140625" style="69"/>
    <col min="8179" max="8179" width="13" style="69" customWidth="1"/>
    <col min="8180" max="8180" width="29.28515625" style="69" customWidth="1"/>
    <col min="8181" max="8183" width="9.140625" style="69"/>
    <col min="8184" max="8184" width="14.7109375" style="69" customWidth="1"/>
    <col min="8185" max="8185" width="13.42578125" style="69" customWidth="1"/>
    <col min="8186" max="8186" width="12.7109375" style="69" customWidth="1"/>
    <col min="8187" max="8187" width="14.140625" style="69" customWidth="1"/>
    <col min="8188" max="8188" width="9.140625" style="69"/>
    <col min="8189" max="8190" width="10.140625" style="69" bestFit="1" customWidth="1"/>
    <col min="8191" max="8192" width="9.28515625" style="69" bestFit="1" customWidth="1"/>
    <col min="8193" max="8199" width="10.140625" style="69" bestFit="1" customWidth="1"/>
    <col min="8200" max="8200" width="9.28515625" style="69" bestFit="1" customWidth="1"/>
    <col min="8201" max="8202" width="10.140625" style="69" bestFit="1" customWidth="1"/>
    <col min="8203" max="8205" width="9.28515625" style="69" bestFit="1" customWidth="1"/>
    <col min="8206" max="8208" width="10.140625" style="69" bestFit="1" customWidth="1"/>
    <col min="8209" max="8209" width="14.140625" style="69" customWidth="1"/>
    <col min="8210" max="8431" width="9.140625" style="69"/>
    <col min="8432" max="8432" width="23.140625" style="69" customWidth="1"/>
    <col min="8433" max="8434" width="9.140625" style="69"/>
    <col min="8435" max="8435" width="13" style="69" customWidth="1"/>
    <col min="8436" max="8436" width="29.28515625" style="69" customWidth="1"/>
    <col min="8437" max="8439" width="9.140625" style="69"/>
    <col min="8440" max="8440" width="14.7109375" style="69" customWidth="1"/>
    <col min="8441" max="8441" width="13.42578125" style="69" customWidth="1"/>
    <col min="8442" max="8442" width="12.7109375" style="69" customWidth="1"/>
    <col min="8443" max="8443" width="14.140625" style="69" customWidth="1"/>
    <col min="8444" max="8444" width="9.140625" style="69"/>
    <col min="8445" max="8446" width="10.140625" style="69" bestFit="1" customWidth="1"/>
    <col min="8447" max="8448" width="9.28515625" style="69" bestFit="1" customWidth="1"/>
    <col min="8449" max="8455" width="10.140625" style="69" bestFit="1" customWidth="1"/>
    <col min="8456" max="8456" width="9.28515625" style="69" bestFit="1" customWidth="1"/>
    <col min="8457" max="8458" width="10.140625" style="69" bestFit="1" customWidth="1"/>
    <col min="8459" max="8461" width="9.28515625" style="69" bestFit="1" customWidth="1"/>
    <col min="8462" max="8464" width="10.140625" style="69" bestFit="1" customWidth="1"/>
    <col min="8465" max="8465" width="14.140625" style="69" customWidth="1"/>
    <col min="8466" max="8687" width="9.140625" style="69"/>
    <col min="8688" max="8688" width="23.140625" style="69" customWidth="1"/>
    <col min="8689" max="8690" width="9.140625" style="69"/>
    <col min="8691" max="8691" width="13" style="69" customWidth="1"/>
    <col min="8692" max="8692" width="29.28515625" style="69" customWidth="1"/>
    <col min="8693" max="8695" width="9.140625" style="69"/>
    <col min="8696" max="8696" width="14.7109375" style="69" customWidth="1"/>
    <col min="8697" max="8697" width="13.42578125" style="69" customWidth="1"/>
    <col min="8698" max="8698" width="12.7109375" style="69" customWidth="1"/>
    <col min="8699" max="8699" width="14.140625" style="69" customWidth="1"/>
    <col min="8700" max="8700" width="9.140625" style="69"/>
    <col min="8701" max="8702" width="10.140625" style="69" bestFit="1" customWidth="1"/>
    <col min="8703" max="8704" width="9.28515625" style="69" bestFit="1" customWidth="1"/>
    <col min="8705" max="8711" width="10.140625" style="69" bestFit="1" customWidth="1"/>
    <col min="8712" max="8712" width="9.28515625" style="69" bestFit="1" customWidth="1"/>
    <col min="8713" max="8714" width="10.140625" style="69" bestFit="1" customWidth="1"/>
    <col min="8715" max="8717" width="9.28515625" style="69" bestFit="1" customWidth="1"/>
    <col min="8718" max="8720" width="10.140625" style="69" bestFit="1" customWidth="1"/>
    <col min="8721" max="8721" width="14.140625" style="69" customWidth="1"/>
    <col min="8722" max="8943" width="9.140625" style="69"/>
    <col min="8944" max="8944" width="23.140625" style="69" customWidth="1"/>
    <col min="8945" max="8946" width="9.140625" style="69"/>
    <col min="8947" max="8947" width="13" style="69" customWidth="1"/>
    <col min="8948" max="8948" width="29.28515625" style="69" customWidth="1"/>
    <col min="8949" max="8951" width="9.140625" style="69"/>
    <col min="8952" max="8952" width="14.7109375" style="69" customWidth="1"/>
    <col min="8953" max="8953" width="13.42578125" style="69" customWidth="1"/>
    <col min="8954" max="8954" width="12.7109375" style="69" customWidth="1"/>
    <col min="8955" max="8955" width="14.140625" style="69" customWidth="1"/>
    <col min="8956" max="8956" width="9.140625" style="69"/>
    <col min="8957" max="8958" width="10.140625" style="69" bestFit="1" customWidth="1"/>
    <col min="8959" max="8960" width="9.28515625" style="69" bestFit="1" customWidth="1"/>
    <col min="8961" max="8967" width="10.140625" style="69" bestFit="1" customWidth="1"/>
    <col min="8968" max="8968" width="9.28515625" style="69" bestFit="1" customWidth="1"/>
    <col min="8969" max="8970" width="10.140625" style="69" bestFit="1" customWidth="1"/>
    <col min="8971" max="8973" width="9.28515625" style="69" bestFit="1" customWidth="1"/>
    <col min="8974" max="8976" width="10.140625" style="69" bestFit="1" customWidth="1"/>
    <col min="8977" max="8977" width="14.140625" style="69" customWidth="1"/>
    <col min="8978" max="9199" width="9.140625" style="69"/>
    <col min="9200" max="9200" width="23.140625" style="69" customWidth="1"/>
    <col min="9201" max="9202" width="9.140625" style="69"/>
    <col min="9203" max="9203" width="13" style="69" customWidth="1"/>
    <col min="9204" max="9204" width="29.28515625" style="69" customWidth="1"/>
    <col min="9205" max="9207" width="9.140625" style="69"/>
    <col min="9208" max="9208" width="14.7109375" style="69" customWidth="1"/>
    <col min="9209" max="9209" width="13.42578125" style="69" customWidth="1"/>
    <col min="9210" max="9210" width="12.7109375" style="69" customWidth="1"/>
    <col min="9211" max="9211" width="14.140625" style="69" customWidth="1"/>
    <col min="9212" max="9212" width="9.140625" style="69"/>
    <col min="9213" max="9214" width="10.140625" style="69" bestFit="1" customWidth="1"/>
    <col min="9215" max="9216" width="9.28515625" style="69" bestFit="1" customWidth="1"/>
    <col min="9217" max="9223" width="10.140625" style="69" bestFit="1" customWidth="1"/>
    <col min="9224" max="9224" width="9.28515625" style="69" bestFit="1" customWidth="1"/>
    <col min="9225" max="9226" width="10.140625" style="69" bestFit="1" customWidth="1"/>
    <col min="9227" max="9229" width="9.28515625" style="69" bestFit="1" customWidth="1"/>
    <col min="9230" max="9232" width="10.140625" style="69" bestFit="1" customWidth="1"/>
    <col min="9233" max="9233" width="14.140625" style="69" customWidth="1"/>
    <col min="9234" max="9455" width="9.140625" style="69"/>
    <col min="9456" max="9456" width="23.140625" style="69" customWidth="1"/>
    <col min="9457" max="9458" width="9.140625" style="69"/>
    <col min="9459" max="9459" width="13" style="69" customWidth="1"/>
    <col min="9460" max="9460" width="29.28515625" style="69" customWidth="1"/>
    <col min="9461" max="9463" width="9.140625" style="69"/>
    <col min="9464" max="9464" width="14.7109375" style="69" customWidth="1"/>
    <col min="9465" max="9465" width="13.42578125" style="69" customWidth="1"/>
    <col min="9466" max="9466" width="12.7109375" style="69" customWidth="1"/>
    <col min="9467" max="9467" width="14.140625" style="69" customWidth="1"/>
    <col min="9468" max="9468" width="9.140625" style="69"/>
    <col min="9469" max="9470" width="10.140625" style="69" bestFit="1" customWidth="1"/>
    <col min="9471" max="9472" width="9.28515625" style="69" bestFit="1" customWidth="1"/>
    <col min="9473" max="9479" width="10.140625" style="69" bestFit="1" customWidth="1"/>
    <col min="9480" max="9480" width="9.28515625" style="69" bestFit="1" customWidth="1"/>
    <col min="9481" max="9482" width="10.140625" style="69" bestFit="1" customWidth="1"/>
    <col min="9483" max="9485" width="9.28515625" style="69" bestFit="1" customWidth="1"/>
    <col min="9486" max="9488" width="10.140625" style="69" bestFit="1" customWidth="1"/>
    <col min="9489" max="9489" width="14.140625" style="69" customWidth="1"/>
    <col min="9490" max="9711" width="9.140625" style="69"/>
    <col min="9712" max="9712" width="23.140625" style="69" customWidth="1"/>
    <col min="9713" max="9714" width="9.140625" style="69"/>
    <col min="9715" max="9715" width="13" style="69" customWidth="1"/>
    <col min="9716" max="9716" width="29.28515625" style="69" customWidth="1"/>
    <col min="9717" max="9719" width="9.140625" style="69"/>
    <col min="9720" max="9720" width="14.7109375" style="69" customWidth="1"/>
    <col min="9721" max="9721" width="13.42578125" style="69" customWidth="1"/>
    <col min="9722" max="9722" width="12.7109375" style="69" customWidth="1"/>
    <col min="9723" max="9723" width="14.140625" style="69" customWidth="1"/>
    <col min="9724" max="9724" width="9.140625" style="69"/>
    <col min="9725" max="9726" width="10.140625" style="69" bestFit="1" customWidth="1"/>
    <col min="9727" max="9728" width="9.28515625" style="69" bestFit="1" customWidth="1"/>
    <col min="9729" max="9735" width="10.140625" style="69" bestFit="1" customWidth="1"/>
    <col min="9736" max="9736" width="9.28515625" style="69" bestFit="1" customWidth="1"/>
    <col min="9737" max="9738" width="10.140625" style="69" bestFit="1" customWidth="1"/>
    <col min="9739" max="9741" width="9.28515625" style="69" bestFit="1" customWidth="1"/>
    <col min="9742" max="9744" width="10.140625" style="69" bestFit="1" customWidth="1"/>
    <col min="9745" max="9745" width="14.140625" style="69" customWidth="1"/>
    <col min="9746" max="9967" width="9.140625" style="69"/>
    <col min="9968" max="9968" width="23.140625" style="69" customWidth="1"/>
    <col min="9969" max="9970" width="9.140625" style="69"/>
    <col min="9971" max="9971" width="13" style="69" customWidth="1"/>
    <col min="9972" max="9972" width="29.28515625" style="69" customWidth="1"/>
    <col min="9973" max="9975" width="9.140625" style="69"/>
    <col min="9976" max="9976" width="14.7109375" style="69" customWidth="1"/>
    <col min="9977" max="9977" width="13.42578125" style="69" customWidth="1"/>
    <col min="9978" max="9978" width="12.7109375" style="69" customWidth="1"/>
    <col min="9979" max="9979" width="14.140625" style="69" customWidth="1"/>
    <col min="9980" max="9980" width="9.140625" style="69"/>
    <col min="9981" max="9982" width="10.140625" style="69" bestFit="1" customWidth="1"/>
    <col min="9983" max="9984" width="9.28515625" style="69" bestFit="1" customWidth="1"/>
    <col min="9985" max="9991" width="10.140625" style="69" bestFit="1" customWidth="1"/>
    <col min="9992" max="9992" width="9.28515625" style="69" bestFit="1" customWidth="1"/>
    <col min="9993" max="9994" width="10.140625" style="69" bestFit="1" customWidth="1"/>
    <col min="9995" max="9997" width="9.28515625" style="69" bestFit="1" customWidth="1"/>
    <col min="9998" max="10000" width="10.140625" style="69" bestFit="1" customWidth="1"/>
    <col min="10001" max="10001" width="14.140625" style="69" customWidth="1"/>
    <col min="10002" max="10223" width="9.140625" style="69"/>
    <col min="10224" max="10224" width="23.140625" style="69" customWidth="1"/>
    <col min="10225" max="10226" width="9.140625" style="69"/>
    <col min="10227" max="10227" width="13" style="69" customWidth="1"/>
    <col min="10228" max="10228" width="29.28515625" style="69" customWidth="1"/>
    <col min="10229" max="10231" width="9.140625" style="69"/>
    <col min="10232" max="10232" width="14.7109375" style="69" customWidth="1"/>
    <col min="10233" max="10233" width="13.42578125" style="69" customWidth="1"/>
    <col min="10234" max="10234" width="12.7109375" style="69" customWidth="1"/>
    <col min="10235" max="10235" width="14.140625" style="69" customWidth="1"/>
    <col min="10236" max="10236" width="9.140625" style="69"/>
    <col min="10237" max="10238" width="10.140625" style="69" bestFit="1" customWidth="1"/>
    <col min="10239" max="10240" width="9.28515625" style="69" bestFit="1" customWidth="1"/>
    <col min="10241" max="10247" width="10.140625" style="69" bestFit="1" customWidth="1"/>
    <col min="10248" max="10248" width="9.28515625" style="69" bestFit="1" customWidth="1"/>
    <col min="10249" max="10250" width="10.140625" style="69" bestFit="1" customWidth="1"/>
    <col min="10251" max="10253" width="9.28515625" style="69" bestFit="1" customWidth="1"/>
    <col min="10254" max="10256" width="10.140625" style="69" bestFit="1" customWidth="1"/>
    <col min="10257" max="10257" width="14.140625" style="69" customWidth="1"/>
    <col min="10258" max="10479" width="9.140625" style="69"/>
    <col min="10480" max="10480" width="23.140625" style="69" customWidth="1"/>
    <col min="10481" max="10482" width="9.140625" style="69"/>
    <col min="10483" max="10483" width="13" style="69" customWidth="1"/>
    <col min="10484" max="10484" width="29.28515625" style="69" customWidth="1"/>
    <col min="10485" max="10487" width="9.140625" style="69"/>
    <col min="10488" max="10488" width="14.7109375" style="69" customWidth="1"/>
    <col min="10489" max="10489" width="13.42578125" style="69" customWidth="1"/>
    <col min="10490" max="10490" width="12.7109375" style="69" customWidth="1"/>
    <col min="10491" max="10491" width="14.140625" style="69" customWidth="1"/>
    <col min="10492" max="10492" width="9.140625" style="69"/>
    <col min="10493" max="10494" width="10.140625" style="69" bestFit="1" customWidth="1"/>
    <col min="10495" max="10496" width="9.28515625" style="69" bestFit="1" customWidth="1"/>
    <col min="10497" max="10503" width="10.140625" style="69" bestFit="1" customWidth="1"/>
    <col min="10504" max="10504" width="9.28515625" style="69" bestFit="1" customWidth="1"/>
    <col min="10505" max="10506" width="10.140625" style="69" bestFit="1" customWidth="1"/>
    <col min="10507" max="10509" width="9.28515625" style="69" bestFit="1" customWidth="1"/>
    <col min="10510" max="10512" width="10.140625" style="69" bestFit="1" customWidth="1"/>
    <col min="10513" max="10513" width="14.140625" style="69" customWidth="1"/>
    <col min="10514" max="10735" width="9.140625" style="69"/>
    <col min="10736" max="10736" width="23.140625" style="69" customWidth="1"/>
    <col min="10737" max="10738" width="9.140625" style="69"/>
    <col min="10739" max="10739" width="13" style="69" customWidth="1"/>
    <col min="10740" max="10740" width="29.28515625" style="69" customWidth="1"/>
    <col min="10741" max="10743" width="9.140625" style="69"/>
    <col min="10744" max="10744" width="14.7109375" style="69" customWidth="1"/>
    <col min="10745" max="10745" width="13.42578125" style="69" customWidth="1"/>
    <col min="10746" max="10746" width="12.7109375" style="69" customWidth="1"/>
    <col min="10747" max="10747" width="14.140625" style="69" customWidth="1"/>
    <col min="10748" max="10748" width="9.140625" style="69"/>
    <col min="10749" max="10750" width="10.140625" style="69" bestFit="1" customWidth="1"/>
    <col min="10751" max="10752" width="9.28515625" style="69" bestFit="1" customWidth="1"/>
    <col min="10753" max="10759" width="10.140625" style="69" bestFit="1" customWidth="1"/>
    <col min="10760" max="10760" width="9.28515625" style="69" bestFit="1" customWidth="1"/>
    <col min="10761" max="10762" width="10.140625" style="69" bestFit="1" customWidth="1"/>
    <col min="10763" max="10765" width="9.28515625" style="69" bestFit="1" customWidth="1"/>
    <col min="10766" max="10768" width="10.140625" style="69" bestFit="1" customWidth="1"/>
    <col min="10769" max="10769" width="14.140625" style="69" customWidth="1"/>
    <col min="10770" max="10991" width="9.140625" style="69"/>
    <col min="10992" max="10992" width="23.140625" style="69" customWidth="1"/>
    <col min="10993" max="10994" width="9.140625" style="69"/>
    <col min="10995" max="10995" width="13" style="69" customWidth="1"/>
    <col min="10996" max="10996" width="29.28515625" style="69" customWidth="1"/>
    <col min="10997" max="10999" width="9.140625" style="69"/>
    <col min="11000" max="11000" width="14.7109375" style="69" customWidth="1"/>
    <col min="11001" max="11001" width="13.42578125" style="69" customWidth="1"/>
    <col min="11002" max="11002" width="12.7109375" style="69" customWidth="1"/>
    <col min="11003" max="11003" width="14.140625" style="69" customWidth="1"/>
    <col min="11004" max="11004" width="9.140625" style="69"/>
    <col min="11005" max="11006" width="10.140625" style="69" bestFit="1" customWidth="1"/>
    <col min="11007" max="11008" width="9.28515625" style="69" bestFit="1" customWidth="1"/>
    <col min="11009" max="11015" width="10.140625" style="69" bestFit="1" customWidth="1"/>
    <col min="11016" max="11016" width="9.28515625" style="69" bestFit="1" customWidth="1"/>
    <col min="11017" max="11018" width="10.140625" style="69" bestFit="1" customWidth="1"/>
    <col min="11019" max="11021" width="9.28515625" style="69" bestFit="1" customWidth="1"/>
    <col min="11022" max="11024" width="10.140625" style="69" bestFit="1" customWidth="1"/>
    <col min="11025" max="11025" width="14.140625" style="69" customWidth="1"/>
    <col min="11026" max="11247" width="9.140625" style="69"/>
    <col min="11248" max="11248" width="23.140625" style="69" customWidth="1"/>
    <col min="11249" max="11250" width="9.140625" style="69"/>
    <col min="11251" max="11251" width="13" style="69" customWidth="1"/>
    <col min="11252" max="11252" width="29.28515625" style="69" customWidth="1"/>
    <col min="11253" max="11255" width="9.140625" style="69"/>
    <col min="11256" max="11256" width="14.7109375" style="69" customWidth="1"/>
    <col min="11257" max="11257" width="13.42578125" style="69" customWidth="1"/>
    <col min="11258" max="11258" width="12.7109375" style="69" customWidth="1"/>
    <col min="11259" max="11259" width="14.140625" style="69" customWidth="1"/>
    <col min="11260" max="11260" width="9.140625" style="69"/>
    <col min="11261" max="11262" width="10.140625" style="69" bestFit="1" customWidth="1"/>
    <col min="11263" max="11264" width="9.28515625" style="69" bestFit="1" customWidth="1"/>
    <col min="11265" max="11271" width="10.140625" style="69" bestFit="1" customWidth="1"/>
    <col min="11272" max="11272" width="9.28515625" style="69" bestFit="1" customWidth="1"/>
    <col min="11273" max="11274" width="10.140625" style="69" bestFit="1" customWidth="1"/>
    <col min="11275" max="11277" width="9.28515625" style="69" bestFit="1" customWidth="1"/>
    <col min="11278" max="11280" width="10.140625" style="69" bestFit="1" customWidth="1"/>
    <col min="11281" max="11281" width="14.140625" style="69" customWidth="1"/>
    <col min="11282" max="11503" width="9.140625" style="69"/>
    <col min="11504" max="11504" width="23.140625" style="69" customWidth="1"/>
    <col min="11505" max="11506" width="9.140625" style="69"/>
    <col min="11507" max="11507" width="13" style="69" customWidth="1"/>
    <col min="11508" max="11508" width="29.28515625" style="69" customWidth="1"/>
    <col min="11509" max="11511" width="9.140625" style="69"/>
    <col min="11512" max="11512" width="14.7109375" style="69" customWidth="1"/>
    <col min="11513" max="11513" width="13.42578125" style="69" customWidth="1"/>
    <col min="11514" max="11514" width="12.7109375" style="69" customWidth="1"/>
    <col min="11515" max="11515" width="14.140625" style="69" customWidth="1"/>
    <col min="11516" max="11516" width="9.140625" style="69"/>
    <col min="11517" max="11518" width="10.140625" style="69" bestFit="1" customWidth="1"/>
    <col min="11519" max="11520" width="9.28515625" style="69" bestFit="1" customWidth="1"/>
    <col min="11521" max="11527" width="10.140625" style="69" bestFit="1" customWidth="1"/>
    <col min="11528" max="11528" width="9.28515625" style="69" bestFit="1" customWidth="1"/>
    <col min="11529" max="11530" width="10.140625" style="69" bestFit="1" customWidth="1"/>
    <col min="11531" max="11533" width="9.28515625" style="69" bestFit="1" customWidth="1"/>
    <col min="11534" max="11536" width="10.140625" style="69" bestFit="1" customWidth="1"/>
    <col min="11537" max="11537" width="14.140625" style="69" customWidth="1"/>
    <col min="11538" max="11759" width="9.140625" style="69"/>
    <col min="11760" max="11760" width="23.140625" style="69" customWidth="1"/>
    <col min="11761" max="11762" width="9.140625" style="69"/>
    <col min="11763" max="11763" width="13" style="69" customWidth="1"/>
    <col min="11764" max="11764" width="29.28515625" style="69" customWidth="1"/>
    <col min="11765" max="11767" width="9.140625" style="69"/>
    <col min="11768" max="11768" width="14.7109375" style="69" customWidth="1"/>
    <col min="11769" max="11769" width="13.42578125" style="69" customWidth="1"/>
    <col min="11770" max="11770" width="12.7109375" style="69" customWidth="1"/>
    <col min="11771" max="11771" width="14.140625" style="69" customWidth="1"/>
    <col min="11772" max="11772" width="9.140625" style="69"/>
    <col min="11773" max="11774" width="10.140625" style="69" bestFit="1" customWidth="1"/>
    <col min="11775" max="11776" width="9.28515625" style="69" bestFit="1" customWidth="1"/>
    <col min="11777" max="11783" width="10.140625" style="69" bestFit="1" customWidth="1"/>
    <col min="11784" max="11784" width="9.28515625" style="69" bestFit="1" customWidth="1"/>
    <col min="11785" max="11786" width="10.140625" style="69" bestFit="1" customWidth="1"/>
    <col min="11787" max="11789" width="9.28515625" style="69" bestFit="1" customWidth="1"/>
    <col min="11790" max="11792" width="10.140625" style="69" bestFit="1" customWidth="1"/>
    <col min="11793" max="11793" width="14.140625" style="69" customWidth="1"/>
    <col min="11794" max="12015" width="9.140625" style="69"/>
    <col min="12016" max="12016" width="23.140625" style="69" customWidth="1"/>
    <col min="12017" max="12018" width="9.140625" style="69"/>
    <col min="12019" max="12019" width="13" style="69" customWidth="1"/>
    <col min="12020" max="12020" width="29.28515625" style="69" customWidth="1"/>
    <col min="12021" max="12023" width="9.140625" style="69"/>
    <col min="12024" max="12024" width="14.7109375" style="69" customWidth="1"/>
    <col min="12025" max="12025" width="13.42578125" style="69" customWidth="1"/>
    <col min="12026" max="12026" width="12.7109375" style="69" customWidth="1"/>
    <col min="12027" max="12027" width="14.140625" style="69" customWidth="1"/>
    <col min="12028" max="12028" width="9.140625" style="69"/>
    <col min="12029" max="12030" width="10.140625" style="69" bestFit="1" customWidth="1"/>
    <col min="12031" max="12032" width="9.28515625" style="69" bestFit="1" customWidth="1"/>
    <col min="12033" max="12039" width="10.140625" style="69" bestFit="1" customWidth="1"/>
    <col min="12040" max="12040" width="9.28515625" style="69" bestFit="1" customWidth="1"/>
    <col min="12041" max="12042" width="10.140625" style="69" bestFit="1" customWidth="1"/>
    <col min="12043" max="12045" width="9.28515625" style="69" bestFit="1" customWidth="1"/>
    <col min="12046" max="12048" width="10.140625" style="69" bestFit="1" customWidth="1"/>
    <col min="12049" max="12049" width="14.140625" style="69" customWidth="1"/>
    <col min="12050" max="12271" width="9.140625" style="69"/>
    <col min="12272" max="12272" width="23.140625" style="69" customWidth="1"/>
    <col min="12273" max="12274" width="9.140625" style="69"/>
    <col min="12275" max="12275" width="13" style="69" customWidth="1"/>
    <col min="12276" max="12276" width="29.28515625" style="69" customWidth="1"/>
    <col min="12277" max="12279" width="9.140625" style="69"/>
    <col min="12280" max="12280" width="14.7109375" style="69" customWidth="1"/>
    <col min="12281" max="12281" width="13.42578125" style="69" customWidth="1"/>
    <col min="12282" max="12282" width="12.7109375" style="69" customWidth="1"/>
    <col min="12283" max="12283" width="14.140625" style="69" customWidth="1"/>
    <col min="12284" max="12284" width="9.140625" style="69"/>
    <col min="12285" max="12286" width="10.140625" style="69" bestFit="1" customWidth="1"/>
    <col min="12287" max="12288" width="9.28515625" style="69" bestFit="1" customWidth="1"/>
    <col min="12289" max="12295" width="10.140625" style="69" bestFit="1" customWidth="1"/>
    <col min="12296" max="12296" width="9.28515625" style="69" bestFit="1" customWidth="1"/>
    <col min="12297" max="12298" width="10.140625" style="69" bestFit="1" customWidth="1"/>
    <col min="12299" max="12301" width="9.28515625" style="69" bestFit="1" customWidth="1"/>
    <col min="12302" max="12304" width="10.140625" style="69" bestFit="1" customWidth="1"/>
    <col min="12305" max="12305" width="14.140625" style="69" customWidth="1"/>
    <col min="12306" max="12527" width="9.140625" style="69"/>
    <col min="12528" max="12528" width="23.140625" style="69" customWidth="1"/>
    <col min="12529" max="12530" width="9.140625" style="69"/>
    <col min="12531" max="12531" width="13" style="69" customWidth="1"/>
    <col min="12532" max="12532" width="29.28515625" style="69" customWidth="1"/>
    <col min="12533" max="12535" width="9.140625" style="69"/>
    <col min="12536" max="12536" width="14.7109375" style="69" customWidth="1"/>
    <col min="12537" max="12537" width="13.42578125" style="69" customWidth="1"/>
    <col min="12538" max="12538" width="12.7109375" style="69" customWidth="1"/>
    <col min="12539" max="12539" width="14.140625" style="69" customWidth="1"/>
    <col min="12540" max="12540" width="9.140625" style="69"/>
    <col min="12541" max="12542" width="10.140625" style="69" bestFit="1" customWidth="1"/>
    <col min="12543" max="12544" width="9.28515625" style="69" bestFit="1" customWidth="1"/>
    <col min="12545" max="12551" width="10.140625" style="69" bestFit="1" customWidth="1"/>
    <col min="12552" max="12552" width="9.28515625" style="69" bestFit="1" customWidth="1"/>
    <col min="12553" max="12554" width="10.140625" style="69" bestFit="1" customWidth="1"/>
    <col min="12555" max="12557" width="9.28515625" style="69" bestFit="1" customWidth="1"/>
    <col min="12558" max="12560" width="10.140625" style="69" bestFit="1" customWidth="1"/>
    <col min="12561" max="12561" width="14.140625" style="69" customWidth="1"/>
    <col min="12562" max="12783" width="9.140625" style="69"/>
    <col min="12784" max="12784" width="23.140625" style="69" customWidth="1"/>
    <col min="12785" max="12786" width="9.140625" style="69"/>
    <col min="12787" max="12787" width="13" style="69" customWidth="1"/>
    <col min="12788" max="12788" width="29.28515625" style="69" customWidth="1"/>
    <col min="12789" max="12791" width="9.140625" style="69"/>
    <col min="12792" max="12792" width="14.7109375" style="69" customWidth="1"/>
    <col min="12793" max="12793" width="13.42578125" style="69" customWidth="1"/>
    <col min="12794" max="12794" width="12.7109375" style="69" customWidth="1"/>
    <col min="12795" max="12795" width="14.140625" style="69" customWidth="1"/>
    <col min="12796" max="12796" width="9.140625" style="69"/>
    <col min="12797" max="12798" width="10.140625" style="69" bestFit="1" customWidth="1"/>
    <col min="12799" max="12800" width="9.28515625" style="69" bestFit="1" customWidth="1"/>
    <col min="12801" max="12807" width="10.140625" style="69" bestFit="1" customWidth="1"/>
    <col min="12808" max="12808" width="9.28515625" style="69" bestFit="1" customWidth="1"/>
    <col min="12809" max="12810" width="10.140625" style="69" bestFit="1" customWidth="1"/>
    <col min="12811" max="12813" width="9.28515625" style="69" bestFit="1" customWidth="1"/>
    <col min="12814" max="12816" width="10.140625" style="69" bestFit="1" customWidth="1"/>
    <col min="12817" max="12817" width="14.140625" style="69" customWidth="1"/>
    <col min="12818" max="13039" width="9.140625" style="69"/>
    <col min="13040" max="13040" width="23.140625" style="69" customWidth="1"/>
    <col min="13041" max="13042" width="9.140625" style="69"/>
    <col min="13043" max="13043" width="13" style="69" customWidth="1"/>
    <col min="13044" max="13044" width="29.28515625" style="69" customWidth="1"/>
    <col min="13045" max="13047" width="9.140625" style="69"/>
    <col min="13048" max="13048" width="14.7109375" style="69" customWidth="1"/>
    <col min="13049" max="13049" width="13.42578125" style="69" customWidth="1"/>
    <col min="13050" max="13050" width="12.7109375" style="69" customWidth="1"/>
    <col min="13051" max="13051" width="14.140625" style="69" customWidth="1"/>
    <col min="13052" max="13052" width="9.140625" style="69"/>
    <col min="13053" max="13054" width="10.140625" style="69" bestFit="1" customWidth="1"/>
    <col min="13055" max="13056" width="9.28515625" style="69" bestFit="1" customWidth="1"/>
    <col min="13057" max="13063" width="10.140625" style="69" bestFit="1" customWidth="1"/>
    <col min="13064" max="13064" width="9.28515625" style="69" bestFit="1" customWidth="1"/>
    <col min="13065" max="13066" width="10.140625" style="69" bestFit="1" customWidth="1"/>
    <col min="13067" max="13069" width="9.28515625" style="69" bestFit="1" customWidth="1"/>
    <col min="13070" max="13072" width="10.140625" style="69" bestFit="1" customWidth="1"/>
    <col min="13073" max="13073" width="14.140625" style="69" customWidth="1"/>
    <col min="13074" max="13295" width="9.140625" style="69"/>
    <col min="13296" max="13296" width="23.140625" style="69" customWidth="1"/>
    <col min="13297" max="13298" width="9.140625" style="69"/>
    <col min="13299" max="13299" width="13" style="69" customWidth="1"/>
    <col min="13300" max="13300" width="29.28515625" style="69" customWidth="1"/>
    <col min="13301" max="13303" width="9.140625" style="69"/>
    <col min="13304" max="13304" width="14.7109375" style="69" customWidth="1"/>
    <col min="13305" max="13305" width="13.42578125" style="69" customWidth="1"/>
    <col min="13306" max="13306" width="12.7109375" style="69" customWidth="1"/>
    <col min="13307" max="13307" width="14.140625" style="69" customWidth="1"/>
    <col min="13308" max="13308" width="9.140625" style="69"/>
    <col min="13309" max="13310" width="10.140625" style="69" bestFit="1" customWidth="1"/>
    <col min="13311" max="13312" width="9.28515625" style="69" bestFit="1" customWidth="1"/>
    <col min="13313" max="13319" width="10.140625" style="69" bestFit="1" customWidth="1"/>
    <col min="13320" max="13320" width="9.28515625" style="69" bestFit="1" customWidth="1"/>
    <col min="13321" max="13322" width="10.140625" style="69" bestFit="1" customWidth="1"/>
    <col min="13323" max="13325" width="9.28515625" style="69" bestFit="1" customWidth="1"/>
    <col min="13326" max="13328" width="10.140625" style="69" bestFit="1" customWidth="1"/>
    <col min="13329" max="13329" width="14.140625" style="69" customWidth="1"/>
    <col min="13330" max="13551" width="9.140625" style="69"/>
    <col min="13552" max="13552" width="23.140625" style="69" customWidth="1"/>
    <col min="13553" max="13554" width="9.140625" style="69"/>
    <col min="13555" max="13555" width="13" style="69" customWidth="1"/>
    <col min="13556" max="13556" width="29.28515625" style="69" customWidth="1"/>
    <col min="13557" max="13559" width="9.140625" style="69"/>
    <col min="13560" max="13560" width="14.7109375" style="69" customWidth="1"/>
    <col min="13561" max="13561" width="13.42578125" style="69" customWidth="1"/>
    <col min="13562" max="13562" width="12.7109375" style="69" customWidth="1"/>
    <col min="13563" max="13563" width="14.140625" style="69" customWidth="1"/>
    <col min="13564" max="13564" width="9.140625" style="69"/>
    <col min="13565" max="13566" width="10.140625" style="69" bestFit="1" customWidth="1"/>
    <col min="13567" max="13568" width="9.28515625" style="69" bestFit="1" customWidth="1"/>
    <col min="13569" max="13575" width="10.140625" style="69" bestFit="1" customWidth="1"/>
    <col min="13576" max="13576" width="9.28515625" style="69" bestFit="1" customWidth="1"/>
    <col min="13577" max="13578" width="10.140625" style="69" bestFit="1" customWidth="1"/>
    <col min="13579" max="13581" width="9.28515625" style="69" bestFit="1" customWidth="1"/>
    <col min="13582" max="13584" width="10.140625" style="69" bestFit="1" customWidth="1"/>
    <col min="13585" max="13585" width="14.140625" style="69" customWidth="1"/>
    <col min="13586" max="13807" width="9.140625" style="69"/>
    <col min="13808" max="13808" width="23.140625" style="69" customWidth="1"/>
    <col min="13809" max="13810" width="9.140625" style="69"/>
    <col min="13811" max="13811" width="13" style="69" customWidth="1"/>
    <col min="13812" max="13812" width="29.28515625" style="69" customWidth="1"/>
    <col min="13813" max="13815" width="9.140625" style="69"/>
    <col min="13816" max="13816" width="14.7109375" style="69" customWidth="1"/>
    <col min="13817" max="13817" width="13.42578125" style="69" customWidth="1"/>
    <col min="13818" max="13818" width="12.7109375" style="69" customWidth="1"/>
    <col min="13819" max="13819" width="14.140625" style="69" customWidth="1"/>
    <col min="13820" max="13820" width="9.140625" style="69"/>
    <col min="13821" max="13822" width="10.140625" style="69" bestFit="1" customWidth="1"/>
    <col min="13823" max="13824" width="9.28515625" style="69" bestFit="1" customWidth="1"/>
    <col min="13825" max="13831" width="10.140625" style="69" bestFit="1" customWidth="1"/>
    <col min="13832" max="13832" width="9.28515625" style="69" bestFit="1" customWidth="1"/>
    <col min="13833" max="13834" width="10.140625" style="69" bestFit="1" customWidth="1"/>
    <col min="13835" max="13837" width="9.28515625" style="69" bestFit="1" customWidth="1"/>
    <col min="13838" max="13840" width="10.140625" style="69" bestFit="1" customWidth="1"/>
    <col min="13841" max="13841" width="14.140625" style="69" customWidth="1"/>
    <col min="13842" max="14063" width="9.140625" style="69"/>
    <col min="14064" max="14064" width="23.140625" style="69" customWidth="1"/>
    <col min="14065" max="14066" width="9.140625" style="69"/>
    <col min="14067" max="14067" width="13" style="69" customWidth="1"/>
    <col min="14068" max="14068" width="29.28515625" style="69" customWidth="1"/>
    <col min="14069" max="14071" width="9.140625" style="69"/>
    <col min="14072" max="14072" width="14.7109375" style="69" customWidth="1"/>
    <col min="14073" max="14073" width="13.42578125" style="69" customWidth="1"/>
    <col min="14074" max="14074" width="12.7109375" style="69" customWidth="1"/>
    <col min="14075" max="14075" width="14.140625" style="69" customWidth="1"/>
    <col min="14076" max="14076" width="9.140625" style="69"/>
    <col min="14077" max="14078" width="10.140625" style="69" bestFit="1" customWidth="1"/>
    <col min="14079" max="14080" width="9.28515625" style="69" bestFit="1" customWidth="1"/>
    <col min="14081" max="14087" width="10.140625" style="69" bestFit="1" customWidth="1"/>
    <col min="14088" max="14088" width="9.28515625" style="69" bestFit="1" customWidth="1"/>
    <col min="14089" max="14090" width="10.140625" style="69" bestFit="1" customWidth="1"/>
    <col min="14091" max="14093" width="9.28515625" style="69" bestFit="1" customWidth="1"/>
    <col min="14094" max="14096" width="10.140625" style="69" bestFit="1" customWidth="1"/>
    <col min="14097" max="14097" width="14.140625" style="69" customWidth="1"/>
    <col min="14098" max="14319" width="9.140625" style="69"/>
    <col min="14320" max="14320" width="23.140625" style="69" customWidth="1"/>
    <col min="14321" max="14322" width="9.140625" style="69"/>
    <col min="14323" max="14323" width="13" style="69" customWidth="1"/>
    <col min="14324" max="14324" width="29.28515625" style="69" customWidth="1"/>
    <col min="14325" max="14327" width="9.140625" style="69"/>
    <col min="14328" max="14328" width="14.7109375" style="69" customWidth="1"/>
    <col min="14329" max="14329" width="13.42578125" style="69" customWidth="1"/>
    <col min="14330" max="14330" width="12.7109375" style="69" customWidth="1"/>
    <col min="14331" max="14331" width="14.140625" style="69" customWidth="1"/>
    <col min="14332" max="14332" width="9.140625" style="69"/>
    <col min="14333" max="14334" width="10.140625" style="69" bestFit="1" customWidth="1"/>
    <col min="14335" max="14336" width="9.28515625" style="69" bestFit="1" customWidth="1"/>
    <col min="14337" max="14343" width="10.140625" style="69" bestFit="1" customWidth="1"/>
    <col min="14344" max="14344" width="9.28515625" style="69" bestFit="1" customWidth="1"/>
    <col min="14345" max="14346" width="10.140625" style="69" bestFit="1" customWidth="1"/>
    <col min="14347" max="14349" width="9.28515625" style="69" bestFit="1" customWidth="1"/>
    <col min="14350" max="14352" width="10.140625" style="69" bestFit="1" customWidth="1"/>
    <col min="14353" max="14353" width="14.140625" style="69" customWidth="1"/>
    <col min="14354" max="14575" width="9.140625" style="69"/>
    <col min="14576" max="14576" width="23.140625" style="69" customWidth="1"/>
    <col min="14577" max="14578" width="9.140625" style="69"/>
    <col min="14579" max="14579" width="13" style="69" customWidth="1"/>
    <col min="14580" max="14580" width="29.28515625" style="69" customWidth="1"/>
    <col min="14581" max="14583" width="9.140625" style="69"/>
    <col min="14584" max="14584" width="14.7109375" style="69" customWidth="1"/>
    <col min="14585" max="14585" width="13.42578125" style="69" customWidth="1"/>
    <col min="14586" max="14586" width="12.7109375" style="69" customWidth="1"/>
    <col min="14587" max="14587" width="14.140625" style="69" customWidth="1"/>
    <col min="14588" max="14588" width="9.140625" style="69"/>
    <col min="14589" max="14590" width="10.140625" style="69" bestFit="1" customWidth="1"/>
    <col min="14591" max="14592" width="9.28515625" style="69" bestFit="1" customWidth="1"/>
    <col min="14593" max="14599" width="10.140625" style="69" bestFit="1" customWidth="1"/>
    <col min="14600" max="14600" width="9.28515625" style="69" bestFit="1" customWidth="1"/>
    <col min="14601" max="14602" width="10.140625" style="69" bestFit="1" customWidth="1"/>
    <col min="14603" max="14605" width="9.28515625" style="69" bestFit="1" customWidth="1"/>
    <col min="14606" max="14608" width="10.140625" style="69" bestFit="1" customWidth="1"/>
    <col min="14609" max="14609" width="14.140625" style="69" customWidth="1"/>
    <col min="14610" max="14831" width="9.140625" style="69"/>
    <col min="14832" max="14832" width="23.140625" style="69" customWidth="1"/>
    <col min="14833" max="14834" width="9.140625" style="69"/>
    <col min="14835" max="14835" width="13" style="69" customWidth="1"/>
    <col min="14836" max="14836" width="29.28515625" style="69" customWidth="1"/>
    <col min="14837" max="14839" width="9.140625" style="69"/>
    <col min="14840" max="14840" width="14.7109375" style="69" customWidth="1"/>
    <col min="14841" max="14841" width="13.42578125" style="69" customWidth="1"/>
    <col min="14842" max="14842" width="12.7109375" style="69" customWidth="1"/>
    <col min="14843" max="14843" width="14.140625" style="69" customWidth="1"/>
    <col min="14844" max="14844" width="9.140625" style="69"/>
    <col min="14845" max="14846" width="10.140625" style="69" bestFit="1" customWidth="1"/>
    <col min="14847" max="14848" width="9.28515625" style="69" bestFit="1" customWidth="1"/>
    <col min="14849" max="14855" width="10.140625" style="69" bestFit="1" customWidth="1"/>
    <col min="14856" max="14856" width="9.28515625" style="69" bestFit="1" customWidth="1"/>
    <col min="14857" max="14858" width="10.140625" style="69" bestFit="1" customWidth="1"/>
    <col min="14859" max="14861" width="9.28515625" style="69" bestFit="1" customWidth="1"/>
    <col min="14862" max="14864" width="10.140625" style="69" bestFit="1" customWidth="1"/>
    <col min="14865" max="14865" width="14.140625" style="69" customWidth="1"/>
    <col min="14866" max="15087" width="9.140625" style="69"/>
    <col min="15088" max="15088" width="23.140625" style="69" customWidth="1"/>
    <col min="15089" max="15090" width="9.140625" style="69"/>
    <col min="15091" max="15091" width="13" style="69" customWidth="1"/>
    <col min="15092" max="15092" width="29.28515625" style="69" customWidth="1"/>
    <col min="15093" max="15095" width="9.140625" style="69"/>
    <col min="15096" max="15096" width="14.7109375" style="69" customWidth="1"/>
    <col min="15097" max="15097" width="13.42578125" style="69" customWidth="1"/>
    <col min="15098" max="15098" width="12.7109375" style="69" customWidth="1"/>
    <col min="15099" max="15099" width="14.140625" style="69" customWidth="1"/>
    <col min="15100" max="15100" width="9.140625" style="69"/>
    <col min="15101" max="15102" width="10.140625" style="69" bestFit="1" customWidth="1"/>
    <col min="15103" max="15104" width="9.28515625" style="69" bestFit="1" customWidth="1"/>
    <col min="15105" max="15111" width="10.140625" style="69" bestFit="1" customWidth="1"/>
    <col min="15112" max="15112" width="9.28515625" style="69" bestFit="1" customWidth="1"/>
    <col min="15113" max="15114" width="10.140625" style="69" bestFit="1" customWidth="1"/>
    <col min="15115" max="15117" width="9.28515625" style="69" bestFit="1" customWidth="1"/>
    <col min="15118" max="15120" width="10.140625" style="69" bestFit="1" customWidth="1"/>
    <col min="15121" max="15121" width="14.140625" style="69" customWidth="1"/>
    <col min="15122" max="15343" width="9.140625" style="69"/>
    <col min="15344" max="15344" width="23.140625" style="69" customWidth="1"/>
    <col min="15345" max="15346" width="9.140625" style="69"/>
    <col min="15347" max="15347" width="13" style="69" customWidth="1"/>
    <col min="15348" max="15348" width="29.28515625" style="69" customWidth="1"/>
    <col min="15349" max="15351" width="9.140625" style="69"/>
    <col min="15352" max="15352" width="14.7109375" style="69" customWidth="1"/>
    <col min="15353" max="15353" width="13.42578125" style="69" customWidth="1"/>
    <col min="15354" max="15354" width="12.7109375" style="69" customWidth="1"/>
    <col min="15355" max="15355" width="14.140625" style="69" customWidth="1"/>
    <col min="15356" max="15356" width="9.140625" style="69"/>
    <col min="15357" max="15358" width="10.140625" style="69" bestFit="1" customWidth="1"/>
    <col min="15359" max="15360" width="9.28515625" style="69" bestFit="1" customWidth="1"/>
    <col min="15361" max="15367" width="10.140625" style="69" bestFit="1" customWidth="1"/>
    <col min="15368" max="15368" width="9.28515625" style="69" bestFit="1" customWidth="1"/>
    <col min="15369" max="15370" width="10.140625" style="69" bestFit="1" customWidth="1"/>
    <col min="15371" max="15373" width="9.28515625" style="69" bestFit="1" customWidth="1"/>
    <col min="15374" max="15376" width="10.140625" style="69" bestFit="1" customWidth="1"/>
    <col min="15377" max="15377" width="14.140625" style="69" customWidth="1"/>
    <col min="15378" max="15599" width="9.140625" style="69"/>
    <col min="15600" max="15600" width="23.140625" style="69" customWidth="1"/>
    <col min="15601" max="15602" width="9.140625" style="69"/>
    <col min="15603" max="15603" width="13" style="69" customWidth="1"/>
    <col min="15604" max="15604" width="29.28515625" style="69" customWidth="1"/>
    <col min="15605" max="15607" width="9.140625" style="69"/>
    <col min="15608" max="15608" width="14.7109375" style="69" customWidth="1"/>
    <col min="15609" max="15609" width="13.42578125" style="69" customWidth="1"/>
    <col min="15610" max="15610" width="12.7109375" style="69" customWidth="1"/>
    <col min="15611" max="15611" width="14.140625" style="69" customWidth="1"/>
    <col min="15612" max="15612" width="9.140625" style="69"/>
    <col min="15613" max="15614" width="10.140625" style="69" bestFit="1" customWidth="1"/>
    <col min="15615" max="15616" width="9.28515625" style="69" bestFit="1" customWidth="1"/>
    <col min="15617" max="15623" width="10.140625" style="69" bestFit="1" customWidth="1"/>
    <col min="15624" max="15624" width="9.28515625" style="69" bestFit="1" customWidth="1"/>
    <col min="15625" max="15626" width="10.140625" style="69" bestFit="1" customWidth="1"/>
    <col min="15627" max="15629" width="9.28515625" style="69" bestFit="1" customWidth="1"/>
    <col min="15630" max="15632" width="10.140625" style="69" bestFit="1" customWidth="1"/>
    <col min="15633" max="15633" width="14.140625" style="69" customWidth="1"/>
    <col min="15634" max="15855" width="9.140625" style="69"/>
    <col min="15856" max="15856" width="23.140625" style="69" customWidth="1"/>
    <col min="15857" max="15858" width="9.140625" style="69"/>
    <col min="15859" max="15859" width="13" style="69" customWidth="1"/>
    <col min="15860" max="15860" width="29.28515625" style="69" customWidth="1"/>
    <col min="15861" max="15863" width="9.140625" style="69"/>
    <col min="15864" max="15864" width="14.7109375" style="69" customWidth="1"/>
    <col min="15865" max="15865" width="13.42578125" style="69" customWidth="1"/>
    <col min="15866" max="15866" width="12.7109375" style="69" customWidth="1"/>
    <col min="15867" max="15867" width="14.140625" style="69" customWidth="1"/>
    <col min="15868" max="15868" width="9.140625" style="69"/>
    <col min="15869" max="15870" width="10.140625" style="69" bestFit="1" customWidth="1"/>
    <col min="15871" max="15872" width="9.28515625" style="69" bestFit="1" customWidth="1"/>
    <col min="15873" max="15879" width="10.140625" style="69" bestFit="1" customWidth="1"/>
    <col min="15880" max="15880" width="9.28515625" style="69" bestFit="1" customWidth="1"/>
    <col min="15881" max="15882" width="10.140625" style="69" bestFit="1" customWidth="1"/>
    <col min="15883" max="15885" width="9.28515625" style="69" bestFit="1" customWidth="1"/>
    <col min="15886" max="15888" width="10.140625" style="69" bestFit="1" customWidth="1"/>
    <col min="15889" max="15889" width="14.140625" style="69" customWidth="1"/>
    <col min="15890" max="16111" width="9.140625" style="69"/>
    <col min="16112" max="16112" width="23.140625" style="69" customWidth="1"/>
    <col min="16113" max="16114" width="9.140625" style="69"/>
    <col min="16115" max="16115" width="13" style="69" customWidth="1"/>
    <col min="16116" max="16116" width="29.28515625" style="69" customWidth="1"/>
    <col min="16117" max="16119" width="9.140625" style="69"/>
    <col min="16120" max="16120" width="14.7109375" style="69" customWidth="1"/>
    <col min="16121" max="16121" width="13.42578125" style="69" customWidth="1"/>
    <col min="16122" max="16122" width="12.7109375" style="69" customWidth="1"/>
    <col min="16123" max="16123" width="14.140625" style="69" customWidth="1"/>
    <col min="16124" max="16124" width="9.140625" style="69"/>
    <col min="16125" max="16126" width="10.140625" style="69" bestFit="1" customWidth="1"/>
    <col min="16127" max="16128" width="9.28515625" style="69" bestFit="1" customWidth="1"/>
    <col min="16129" max="16135" width="10.140625" style="69" bestFit="1" customWidth="1"/>
    <col min="16136" max="16136" width="9.28515625" style="69" bestFit="1" customWidth="1"/>
    <col min="16137" max="16138" width="10.140625" style="69" bestFit="1" customWidth="1"/>
    <col min="16139" max="16141" width="9.28515625" style="69" bestFit="1" customWidth="1"/>
    <col min="16142" max="16144" width="10.140625" style="69" bestFit="1" customWidth="1"/>
    <col min="16145" max="16145" width="14.140625" style="69" customWidth="1"/>
    <col min="16146" max="16384" width="9.140625" style="69"/>
  </cols>
  <sheetData>
    <row r="1" spans="1:20" s="13" customFormat="1" ht="33" thickTop="1" thickBot="1" x14ac:dyDescent="0.3">
      <c r="A1" s="413" t="s">
        <v>64</v>
      </c>
      <c r="B1" s="188" t="s">
        <v>1</v>
      </c>
      <c r="C1" s="188" t="s">
        <v>4</v>
      </c>
      <c r="D1" s="190" t="s">
        <v>8</v>
      </c>
      <c r="E1" s="365" t="s">
        <v>9</v>
      </c>
      <c r="F1" s="190" t="s">
        <v>10</v>
      </c>
      <c r="G1" s="190" t="s">
        <v>11</v>
      </c>
      <c r="H1" s="190" t="s">
        <v>12</v>
      </c>
      <c r="I1" s="244" t="s">
        <v>13</v>
      </c>
      <c r="J1" s="190" t="s">
        <v>14</v>
      </c>
      <c r="K1" s="190" t="s">
        <v>15</v>
      </c>
      <c r="L1" s="190" t="s">
        <v>16</v>
      </c>
      <c r="M1" s="190" t="s">
        <v>17</v>
      </c>
      <c r="N1" s="190" t="s">
        <v>32</v>
      </c>
      <c r="O1" s="190" t="s">
        <v>18</v>
      </c>
      <c r="P1" s="190" t="s">
        <v>19</v>
      </c>
      <c r="Q1" s="190" t="s">
        <v>33</v>
      </c>
      <c r="R1" s="190" t="s">
        <v>20</v>
      </c>
      <c r="S1" s="190" t="s">
        <v>176</v>
      </c>
      <c r="T1" s="192" t="s">
        <v>177</v>
      </c>
    </row>
    <row r="2" spans="1:20" s="13" customFormat="1" ht="16.5" thickTop="1" x14ac:dyDescent="0.25">
      <c r="A2" s="412"/>
      <c r="B2" s="68"/>
      <c r="C2" s="414"/>
      <c r="D2" s="415"/>
      <c r="E2" s="416"/>
      <c r="F2" s="417"/>
      <c r="G2" s="415"/>
      <c r="H2" s="415"/>
      <c r="I2" s="418"/>
      <c r="J2" s="419"/>
      <c r="K2" s="420"/>
      <c r="L2" s="418"/>
      <c r="M2" s="418"/>
      <c r="N2" s="418"/>
      <c r="O2" s="419"/>
      <c r="P2" s="420"/>
      <c r="Q2" s="418"/>
      <c r="R2" s="415"/>
      <c r="S2" s="418"/>
      <c r="T2" s="419"/>
    </row>
    <row r="3" spans="1:20" s="13" customFormat="1" x14ac:dyDescent="0.25">
      <c r="A3" s="248" t="s">
        <v>131</v>
      </c>
      <c r="B3" s="60" t="s">
        <v>11</v>
      </c>
      <c r="C3" s="421">
        <v>250000</v>
      </c>
      <c r="D3" s="422"/>
      <c r="E3" s="423"/>
      <c r="F3" s="424"/>
      <c r="G3" s="425">
        <v>250000</v>
      </c>
      <c r="H3" s="425"/>
      <c r="I3" s="425"/>
      <c r="J3" s="426"/>
      <c r="K3" s="427"/>
      <c r="L3" s="425"/>
      <c r="M3" s="425"/>
      <c r="N3" s="425"/>
      <c r="O3" s="426"/>
      <c r="P3" s="427"/>
      <c r="Q3" s="425"/>
      <c r="R3" s="428"/>
      <c r="S3" s="425"/>
      <c r="T3" s="426"/>
    </row>
    <row r="4" spans="1:20" s="13" customFormat="1" x14ac:dyDescent="0.25">
      <c r="A4" s="248"/>
      <c r="B4" s="60"/>
      <c r="C4" s="421"/>
      <c r="D4" s="425"/>
      <c r="E4" s="429"/>
      <c r="F4" s="427"/>
      <c r="G4" s="422"/>
      <c r="H4" s="422"/>
      <c r="I4" s="425"/>
      <c r="J4" s="426"/>
      <c r="K4" s="427"/>
      <c r="L4" s="425"/>
      <c r="M4" s="425"/>
      <c r="N4" s="425"/>
      <c r="O4" s="426"/>
      <c r="P4" s="427"/>
      <c r="Q4" s="425"/>
      <c r="R4" s="428"/>
      <c r="S4" s="425"/>
      <c r="T4" s="426"/>
    </row>
    <row r="5" spans="1:20" s="13" customFormat="1" x14ac:dyDescent="0.25">
      <c r="A5" s="248" t="s">
        <v>139</v>
      </c>
      <c r="B5" s="60"/>
      <c r="C5" s="421"/>
      <c r="D5" s="422">
        <v>5000</v>
      </c>
      <c r="E5" s="423"/>
      <c r="F5" s="424"/>
      <c r="G5" s="422"/>
      <c r="H5" s="422"/>
      <c r="I5" s="425"/>
      <c r="J5" s="426"/>
      <c r="K5" s="427"/>
      <c r="L5" s="425"/>
      <c r="M5" s="425"/>
      <c r="N5" s="425"/>
      <c r="O5" s="426"/>
      <c r="P5" s="427"/>
      <c r="Q5" s="425"/>
      <c r="R5" s="428"/>
      <c r="S5" s="425"/>
      <c r="T5" s="426"/>
    </row>
    <row r="6" spans="1:20" s="13" customFormat="1" x14ac:dyDescent="0.25">
      <c r="A6" s="248"/>
      <c r="B6" s="60"/>
      <c r="C6" s="421"/>
      <c r="D6" s="425"/>
      <c r="E6" s="429"/>
      <c r="F6" s="427"/>
      <c r="G6" s="425"/>
      <c r="H6" s="425"/>
      <c r="I6" s="425"/>
      <c r="J6" s="426"/>
      <c r="K6" s="427"/>
      <c r="L6" s="425"/>
      <c r="M6" s="425"/>
      <c r="N6" s="425"/>
      <c r="O6" s="426"/>
      <c r="P6" s="427"/>
      <c r="Q6" s="425"/>
      <c r="R6" s="428"/>
      <c r="S6" s="425"/>
      <c r="T6" s="426"/>
    </row>
    <row r="7" spans="1:20" x14ac:dyDescent="0.25">
      <c r="A7" s="11" t="s">
        <v>140</v>
      </c>
      <c r="B7" s="82"/>
      <c r="C7" s="430"/>
      <c r="D7" s="431">
        <v>25000</v>
      </c>
      <c r="E7" s="432"/>
      <c r="F7" s="427"/>
      <c r="G7" s="425"/>
      <c r="H7" s="431"/>
      <c r="I7" s="425"/>
      <c r="J7" s="426"/>
      <c r="K7" s="427"/>
      <c r="L7" s="425"/>
      <c r="M7" s="425"/>
      <c r="N7" s="425"/>
      <c r="O7" s="426"/>
      <c r="P7" s="427"/>
      <c r="Q7" s="425"/>
      <c r="R7" s="428"/>
      <c r="S7" s="425"/>
      <c r="T7" s="426"/>
    </row>
    <row r="8" spans="1:20" x14ac:dyDescent="0.25">
      <c r="A8" s="11"/>
      <c r="B8" s="82"/>
      <c r="C8" s="430"/>
      <c r="D8" s="431"/>
      <c r="E8" s="432"/>
      <c r="F8" s="427"/>
      <c r="G8" s="425"/>
      <c r="H8" s="431"/>
      <c r="I8" s="425"/>
      <c r="J8" s="426"/>
      <c r="K8" s="427"/>
      <c r="L8" s="425"/>
      <c r="M8" s="425"/>
      <c r="N8" s="425"/>
      <c r="O8" s="426"/>
      <c r="P8" s="427"/>
      <c r="Q8" s="425"/>
      <c r="R8" s="428"/>
      <c r="S8" s="425"/>
      <c r="T8" s="426"/>
    </row>
    <row r="9" spans="1:20" x14ac:dyDescent="0.25">
      <c r="A9" s="11"/>
      <c r="B9" s="82"/>
      <c r="C9" s="430"/>
      <c r="D9" s="431"/>
      <c r="E9" s="432"/>
      <c r="F9" s="427"/>
      <c r="G9" s="425"/>
      <c r="H9" s="431"/>
      <c r="I9" s="425"/>
      <c r="J9" s="426"/>
      <c r="K9" s="427"/>
      <c r="L9" s="425"/>
      <c r="M9" s="425"/>
      <c r="N9" s="425"/>
      <c r="O9" s="426"/>
      <c r="P9" s="427"/>
      <c r="Q9" s="425"/>
      <c r="R9" s="428"/>
      <c r="S9" s="425"/>
      <c r="T9" s="426"/>
    </row>
    <row r="10" spans="1:20" ht="16.5" thickBot="1" x14ac:dyDescent="0.3">
      <c r="A10" s="126"/>
      <c r="B10" s="564"/>
      <c r="C10" s="565"/>
      <c r="D10" s="566"/>
      <c r="E10" s="567"/>
      <c r="F10" s="437"/>
      <c r="G10" s="435"/>
      <c r="H10" s="566"/>
      <c r="I10" s="435"/>
      <c r="J10" s="438"/>
      <c r="K10" s="437"/>
      <c r="L10" s="435"/>
      <c r="M10" s="435"/>
      <c r="N10" s="435"/>
      <c r="O10" s="438"/>
      <c r="P10" s="437"/>
      <c r="Q10" s="435"/>
      <c r="R10" s="439"/>
      <c r="S10" s="435"/>
      <c r="T10" s="438"/>
    </row>
    <row r="11" spans="1:20" ht="16.5" thickTop="1" x14ac:dyDescent="0.25">
      <c r="A11" s="572" t="s">
        <v>26</v>
      </c>
      <c r="B11" s="573"/>
      <c r="C11" s="574"/>
      <c r="D11" s="575"/>
      <c r="E11" s="576"/>
      <c r="F11" s="577"/>
      <c r="G11" s="578"/>
      <c r="H11" s="575"/>
      <c r="I11" s="578"/>
      <c r="J11" s="579"/>
      <c r="K11" s="577"/>
      <c r="L11" s="578"/>
      <c r="M11" s="578"/>
      <c r="N11" s="578"/>
      <c r="O11" s="579"/>
      <c r="P11" s="577"/>
      <c r="Q11" s="578"/>
      <c r="R11" s="580"/>
      <c r="S11" s="578"/>
      <c r="T11" s="579"/>
    </row>
    <row r="12" spans="1:20" ht="16.5" thickBot="1" x14ac:dyDescent="0.3">
      <c r="A12" s="581" t="s">
        <v>27</v>
      </c>
      <c r="B12" s="582"/>
      <c r="C12" s="583"/>
      <c r="D12" s="584"/>
      <c r="E12" s="585"/>
      <c r="F12" s="586"/>
      <c r="G12" s="587"/>
      <c r="H12" s="584"/>
      <c r="I12" s="587"/>
      <c r="J12" s="588"/>
      <c r="K12" s="586"/>
      <c r="L12" s="587"/>
      <c r="M12" s="587"/>
      <c r="N12" s="587"/>
      <c r="O12" s="588"/>
      <c r="P12" s="586"/>
      <c r="Q12" s="587"/>
      <c r="R12" s="589"/>
      <c r="S12" s="587"/>
      <c r="T12" s="588"/>
    </row>
    <row r="13" spans="1:20" ht="16.5" thickTop="1" x14ac:dyDescent="0.25">
      <c r="A13" s="128" t="s">
        <v>67</v>
      </c>
      <c r="B13" s="568"/>
      <c r="C13" s="569"/>
      <c r="D13" s="570"/>
      <c r="E13" s="571"/>
      <c r="F13" s="420"/>
      <c r="G13" s="418">
        <v>-200000</v>
      </c>
      <c r="H13" s="570"/>
      <c r="I13" s="418"/>
      <c r="J13" s="419"/>
      <c r="K13" s="420"/>
      <c r="L13" s="418"/>
      <c r="M13" s="418"/>
      <c r="N13" s="418"/>
      <c r="O13" s="419"/>
      <c r="P13" s="420"/>
      <c r="Q13" s="418"/>
      <c r="R13" s="415"/>
      <c r="S13" s="418"/>
      <c r="T13" s="419"/>
    </row>
    <row r="14" spans="1:20" s="13" customFormat="1" x14ac:dyDescent="0.25">
      <c r="A14" s="410"/>
      <c r="B14" s="45"/>
      <c r="C14" s="421"/>
      <c r="D14" s="425"/>
      <c r="E14" s="423"/>
      <c r="F14" s="424"/>
      <c r="G14" s="422"/>
      <c r="H14" s="422"/>
      <c r="I14" s="425"/>
      <c r="J14" s="426"/>
      <c r="K14" s="427"/>
      <c r="L14" s="425"/>
      <c r="M14" s="425"/>
      <c r="N14" s="425"/>
      <c r="O14" s="426"/>
      <c r="P14" s="427"/>
      <c r="Q14" s="425"/>
      <c r="R14" s="428"/>
      <c r="S14" s="425"/>
      <c r="T14" s="426"/>
    </row>
    <row r="15" spans="1:20" s="29" customFormat="1" x14ac:dyDescent="0.25">
      <c r="A15" s="12" t="s">
        <v>35</v>
      </c>
      <c r="B15" s="12"/>
      <c r="C15" s="425"/>
      <c r="D15" s="425">
        <f>SUM(D2:D14)</f>
        <v>30000</v>
      </c>
      <c r="E15" s="429">
        <f t="shared" ref="E15:R15" si="0">SUM(E2:E14)</f>
        <v>0</v>
      </c>
      <c r="F15" s="427">
        <f t="shared" si="0"/>
        <v>0</v>
      </c>
      <c r="G15" s="425">
        <f t="shared" si="0"/>
        <v>50000</v>
      </c>
      <c r="H15" s="425">
        <f t="shared" si="0"/>
        <v>0</v>
      </c>
      <c r="I15" s="425">
        <f t="shared" si="0"/>
        <v>0</v>
      </c>
      <c r="J15" s="426">
        <f t="shared" si="0"/>
        <v>0</v>
      </c>
      <c r="K15" s="427">
        <f t="shared" si="0"/>
        <v>0</v>
      </c>
      <c r="L15" s="425">
        <f t="shared" si="0"/>
        <v>0</v>
      </c>
      <c r="M15" s="425">
        <f t="shared" si="0"/>
        <v>0</v>
      </c>
      <c r="N15" s="425">
        <f t="shared" si="0"/>
        <v>0</v>
      </c>
      <c r="O15" s="426">
        <f t="shared" si="0"/>
        <v>0</v>
      </c>
      <c r="P15" s="427">
        <f t="shared" si="0"/>
        <v>0</v>
      </c>
      <c r="Q15" s="425">
        <f t="shared" si="0"/>
        <v>0</v>
      </c>
      <c r="R15" s="428">
        <f t="shared" si="0"/>
        <v>0</v>
      </c>
      <c r="S15" s="425">
        <f t="shared" ref="S15:T15" si="1">SUM(S2:S14)</f>
        <v>0</v>
      </c>
      <c r="T15" s="426">
        <f t="shared" si="1"/>
        <v>0</v>
      </c>
    </row>
    <row r="16" spans="1:20" s="13" customFormat="1" x14ac:dyDescent="0.25">
      <c r="A16" s="11" t="s">
        <v>30</v>
      </c>
      <c r="B16" s="11"/>
      <c r="C16" s="433"/>
      <c r="D16" s="425">
        <v>-30000</v>
      </c>
      <c r="E16" s="429">
        <v>0</v>
      </c>
      <c r="F16" s="427"/>
      <c r="G16" s="425">
        <v>-50000</v>
      </c>
      <c r="H16" s="425">
        <v>0</v>
      </c>
      <c r="I16" s="425">
        <v>0</v>
      </c>
      <c r="J16" s="426">
        <v>0</v>
      </c>
      <c r="K16" s="427">
        <v>0</v>
      </c>
      <c r="L16" s="425">
        <v>0</v>
      </c>
      <c r="M16" s="425">
        <v>0</v>
      </c>
      <c r="N16" s="425">
        <v>0</v>
      </c>
      <c r="O16" s="426">
        <v>0</v>
      </c>
      <c r="P16" s="427">
        <v>0</v>
      </c>
      <c r="Q16" s="425">
        <v>0</v>
      </c>
      <c r="R16" s="428">
        <v>0</v>
      </c>
      <c r="S16" s="425">
        <v>0</v>
      </c>
      <c r="T16" s="426">
        <v>0</v>
      </c>
    </row>
    <row r="17" spans="1:20" s="13" customFormat="1" ht="16.5" thickBot="1" x14ac:dyDescent="0.3">
      <c r="A17" s="126" t="s">
        <v>29</v>
      </c>
      <c r="B17" s="126"/>
      <c r="C17" s="434"/>
      <c r="D17" s="435">
        <f t="shared" ref="D17:R17" si="2">SUM(D15:D16)</f>
        <v>0</v>
      </c>
      <c r="E17" s="436">
        <f t="shared" si="2"/>
        <v>0</v>
      </c>
      <c r="F17" s="437">
        <f t="shared" si="2"/>
        <v>0</v>
      </c>
      <c r="G17" s="435">
        <f t="shared" si="2"/>
        <v>0</v>
      </c>
      <c r="H17" s="435">
        <f t="shared" si="2"/>
        <v>0</v>
      </c>
      <c r="I17" s="435">
        <f t="shared" si="2"/>
        <v>0</v>
      </c>
      <c r="J17" s="438">
        <f t="shared" si="2"/>
        <v>0</v>
      </c>
      <c r="K17" s="437">
        <f t="shared" si="2"/>
        <v>0</v>
      </c>
      <c r="L17" s="435">
        <f t="shared" si="2"/>
        <v>0</v>
      </c>
      <c r="M17" s="435">
        <f t="shared" si="2"/>
        <v>0</v>
      </c>
      <c r="N17" s="435">
        <f t="shared" si="2"/>
        <v>0</v>
      </c>
      <c r="O17" s="438">
        <f t="shared" si="2"/>
        <v>0</v>
      </c>
      <c r="P17" s="437">
        <f t="shared" si="2"/>
        <v>0</v>
      </c>
      <c r="Q17" s="435">
        <f t="shared" si="2"/>
        <v>0</v>
      </c>
      <c r="R17" s="439">
        <f t="shared" si="2"/>
        <v>0</v>
      </c>
      <c r="S17" s="435">
        <f t="shared" ref="S17:T17" si="3">SUM(S15:S16)</f>
        <v>0</v>
      </c>
      <c r="T17" s="438">
        <f t="shared" si="3"/>
        <v>0</v>
      </c>
    </row>
    <row r="18" spans="1:20" s="29" customFormat="1" ht="17.25" thickTop="1" thickBot="1" x14ac:dyDescent="0.3">
      <c r="A18" s="191" t="s">
        <v>28</v>
      </c>
      <c r="B18" s="191"/>
      <c r="C18" s="440"/>
      <c r="D18" s="440">
        <f t="shared" ref="D18:P18" si="4">SUM(D16:D16)</f>
        <v>-30000</v>
      </c>
      <c r="E18" s="441">
        <f t="shared" si="4"/>
        <v>0</v>
      </c>
      <c r="F18" s="440">
        <f t="shared" si="4"/>
        <v>0</v>
      </c>
      <c r="G18" s="440">
        <f t="shared" si="4"/>
        <v>-50000</v>
      </c>
      <c r="H18" s="440">
        <f t="shared" si="4"/>
        <v>0</v>
      </c>
      <c r="I18" s="442">
        <f t="shared" si="4"/>
        <v>0</v>
      </c>
      <c r="J18" s="440">
        <f t="shared" si="4"/>
        <v>0</v>
      </c>
      <c r="K18" s="440">
        <f t="shared" si="4"/>
        <v>0</v>
      </c>
      <c r="L18" s="440">
        <f t="shared" si="4"/>
        <v>0</v>
      </c>
      <c r="M18" s="440">
        <f t="shared" si="4"/>
        <v>0</v>
      </c>
      <c r="N18" s="440">
        <f t="shared" si="4"/>
        <v>0</v>
      </c>
      <c r="O18" s="440">
        <f t="shared" si="4"/>
        <v>0</v>
      </c>
      <c r="P18" s="440">
        <f t="shared" si="4"/>
        <v>0</v>
      </c>
      <c r="Q18" s="440">
        <f>SUM(Q16:Q16)</f>
        <v>0</v>
      </c>
      <c r="R18" s="443">
        <f>SUM(R16:R16)</f>
        <v>0</v>
      </c>
      <c r="S18" s="440">
        <f>SUM(S16:S16)</f>
        <v>0</v>
      </c>
      <c r="T18" s="440">
        <f>SUM(T16:T16)</f>
        <v>0</v>
      </c>
    </row>
    <row r="19" spans="1:20" s="13" customFormat="1" thickTop="1" x14ac:dyDescent="0.2"/>
    <row r="20" spans="1:20" x14ac:dyDescent="0.25">
      <c r="A20" s="13"/>
      <c r="B20" s="13"/>
    </row>
    <row r="21" spans="1:20" x14ac:dyDescent="0.25">
      <c r="A21" s="13"/>
      <c r="B21" s="13"/>
    </row>
    <row r="22" spans="1:20" x14ac:dyDescent="0.25">
      <c r="A22" s="13"/>
      <c r="B22" s="13"/>
    </row>
    <row r="23" spans="1:20" x14ac:dyDescent="0.25">
      <c r="A23" s="13"/>
      <c r="B23" s="13"/>
    </row>
    <row r="24" spans="1:20" x14ac:dyDescent="0.25">
      <c r="A24" s="13"/>
      <c r="B24" s="13"/>
    </row>
    <row r="25" spans="1:20" x14ac:dyDescent="0.25">
      <c r="A25" s="13"/>
      <c r="B25" s="13"/>
    </row>
    <row r="26" spans="1:20" x14ac:dyDescent="0.25">
      <c r="A26" s="13"/>
      <c r="B26" s="13"/>
    </row>
    <row r="27" spans="1:20" x14ac:dyDescent="0.25">
      <c r="A27" s="13"/>
      <c r="B27" s="13"/>
    </row>
    <row r="28" spans="1:20" x14ac:dyDescent="0.25">
      <c r="A28" s="13"/>
      <c r="B28" s="13"/>
    </row>
    <row r="29" spans="1:20" x14ac:dyDescent="0.25">
      <c r="A29" s="13"/>
      <c r="B29" s="13"/>
    </row>
    <row r="30" spans="1:20" x14ac:dyDescent="0.25">
      <c r="A30" s="13"/>
      <c r="B30" s="13"/>
    </row>
    <row r="31" spans="1:20" x14ac:dyDescent="0.25">
      <c r="A31" s="13"/>
      <c r="B31" s="13"/>
    </row>
  </sheetData>
  <printOptions horizontalCentered="1"/>
  <pageMargins left="0.2" right="0.2" top="0.25" bottom="0.25" header="0" footer="0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CB0C2-0CDE-452C-A20C-A5A86B6DA8C9}">
  <sheetPr>
    <pageSetUpPr fitToPage="1"/>
  </sheetPr>
  <dimension ref="A1:Q43"/>
  <sheetViews>
    <sheetView workbookViewId="0">
      <selection activeCell="O11" sqref="O11"/>
    </sheetView>
  </sheetViews>
  <sheetFormatPr defaultRowHeight="15" x14ac:dyDescent="0.2"/>
  <cols>
    <col min="1" max="1" width="3.5703125" style="24" customWidth="1"/>
    <col min="2" max="2" width="41.5703125" style="24" customWidth="1"/>
    <col min="3" max="17" width="12.140625" style="24" bestFit="1" customWidth="1"/>
    <col min="18" max="16384" width="9.140625" style="24"/>
  </cols>
  <sheetData>
    <row r="1" spans="1:17" ht="15.75" x14ac:dyDescent="0.25">
      <c r="A1" s="457" t="s">
        <v>175</v>
      </c>
      <c r="B1" s="458"/>
      <c r="C1" s="458"/>
      <c r="D1" s="458"/>
      <c r="E1" s="458"/>
      <c r="F1" s="458"/>
      <c r="G1" s="458"/>
    </row>
    <row r="2" spans="1:17" ht="15.75" thickBot="1" x14ac:dyDescent="0.25"/>
    <row r="3" spans="1:17" s="213" customFormat="1" ht="17.25" thickTop="1" thickBot="1" x14ac:dyDescent="0.3">
      <c r="A3" s="210" t="s">
        <v>154</v>
      </c>
      <c r="B3" s="194"/>
      <c r="C3" s="211" t="s">
        <v>8</v>
      </c>
      <c r="D3" s="211" t="s">
        <v>9</v>
      </c>
      <c r="E3" s="211" t="s">
        <v>10</v>
      </c>
      <c r="F3" s="211" t="s">
        <v>11</v>
      </c>
      <c r="G3" s="211" t="s">
        <v>12</v>
      </c>
      <c r="H3" s="277" t="s">
        <v>13</v>
      </c>
      <c r="I3" s="211" t="s">
        <v>14</v>
      </c>
      <c r="J3" s="211" t="s">
        <v>15</v>
      </c>
      <c r="K3" s="211" t="s">
        <v>16</v>
      </c>
      <c r="L3" s="211" t="s">
        <v>17</v>
      </c>
      <c r="M3" s="211" t="s">
        <v>32</v>
      </c>
      <c r="N3" s="211" t="s">
        <v>18</v>
      </c>
      <c r="O3" s="211" t="s">
        <v>19</v>
      </c>
      <c r="P3" s="211" t="s">
        <v>33</v>
      </c>
      <c r="Q3" s="212" t="s">
        <v>20</v>
      </c>
    </row>
    <row r="4" spans="1:17" ht="16.5" thickTop="1" x14ac:dyDescent="0.25">
      <c r="A4" s="231"/>
      <c r="B4" s="280" t="s">
        <v>21</v>
      </c>
      <c r="C4" s="216"/>
      <c r="D4" s="216"/>
      <c r="E4" s="216"/>
      <c r="F4" s="216"/>
      <c r="G4" s="217"/>
      <c r="H4" s="278"/>
      <c r="I4" s="216"/>
      <c r="J4" s="216"/>
      <c r="K4" s="216"/>
      <c r="L4" s="216"/>
      <c r="M4" s="216"/>
      <c r="N4" s="216"/>
      <c r="O4" s="216"/>
      <c r="P4" s="216"/>
      <c r="Q4" s="217"/>
    </row>
    <row r="5" spans="1:17" ht="15.75" x14ac:dyDescent="0.25">
      <c r="A5" s="285" t="s">
        <v>44</v>
      </c>
      <c r="B5" s="198"/>
      <c r="C5" s="201"/>
      <c r="D5" s="201"/>
      <c r="E5" s="201"/>
      <c r="F5" s="201"/>
      <c r="G5" s="202"/>
      <c r="H5" s="200"/>
      <c r="I5" s="201"/>
      <c r="J5" s="201"/>
      <c r="K5" s="201"/>
      <c r="L5" s="201"/>
      <c r="M5" s="201"/>
      <c r="N5" s="201"/>
      <c r="O5" s="201"/>
      <c r="P5" s="201"/>
      <c r="Q5" s="202"/>
    </row>
    <row r="6" spans="1:17" x14ac:dyDescent="0.2">
      <c r="A6" s="290"/>
      <c r="B6" s="200" t="s">
        <v>155</v>
      </c>
      <c r="C6" s="201">
        <v>-176246</v>
      </c>
      <c r="D6" s="201">
        <v>-192945</v>
      </c>
      <c r="E6" s="201">
        <v>-189433</v>
      </c>
      <c r="F6" s="201">
        <v>-190000</v>
      </c>
      <c r="G6" s="202">
        <v>-190000</v>
      </c>
      <c r="H6" s="200">
        <v>-190000</v>
      </c>
      <c r="I6" s="201">
        <v>-190000</v>
      </c>
      <c r="J6" s="201">
        <v>-190000</v>
      </c>
      <c r="K6" s="201">
        <v>-190000</v>
      </c>
      <c r="L6" s="201">
        <v>-190000</v>
      </c>
      <c r="M6" s="201">
        <v>-190000</v>
      </c>
      <c r="N6" s="201">
        <v>-190000</v>
      </c>
      <c r="O6" s="201">
        <v>-190000</v>
      </c>
      <c r="P6" s="201">
        <v>-190000</v>
      </c>
      <c r="Q6" s="202">
        <v>-190000</v>
      </c>
    </row>
    <row r="7" spans="1:17" x14ac:dyDescent="0.2">
      <c r="A7" s="290"/>
      <c r="B7" s="200"/>
      <c r="C7" s="201"/>
      <c r="D7" s="201"/>
      <c r="E7" s="201"/>
      <c r="F7" s="201"/>
      <c r="G7" s="202"/>
      <c r="H7" s="200"/>
      <c r="I7" s="201"/>
      <c r="J7" s="201"/>
      <c r="K7" s="201"/>
      <c r="L7" s="201"/>
      <c r="M7" s="201"/>
      <c r="N7" s="201"/>
      <c r="O7" s="201"/>
      <c r="P7" s="201"/>
      <c r="Q7" s="202"/>
    </row>
    <row r="8" spans="1:17" x14ac:dyDescent="0.2">
      <c r="A8" s="290"/>
      <c r="B8" s="200" t="s">
        <v>156</v>
      </c>
      <c r="C8" s="201">
        <v>-158675</v>
      </c>
      <c r="D8" s="201">
        <v>-202198</v>
      </c>
      <c r="E8" s="201">
        <v>-225763</v>
      </c>
      <c r="F8" s="201">
        <v>-224542</v>
      </c>
      <c r="G8" s="202">
        <v>-225000</v>
      </c>
      <c r="H8" s="200">
        <v>-225000</v>
      </c>
      <c r="I8" s="201">
        <v>-300000</v>
      </c>
      <c r="J8" s="201">
        <v>-225000</v>
      </c>
      <c r="K8" s="201">
        <v>-225000</v>
      </c>
      <c r="L8" s="201">
        <v>-225000</v>
      </c>
      <c r="M8" s="201">
        <v>-225000</v>
      </c>
      <c r="N8" s="201">
        <v>-225000</v>
      </c>
      <c r="O8" s="201">
        <v>-225000</v>
      </c>
      <c r="P8" s="201">
        <v>-225000</v>
      </c>
      <c r="Q8" s="202">
        <v>-225000</v>
      </c>
    </row>
    <row r="9" spans="1:17" x14ac:dyDescent="0.2">
      <c r="A9" s="290"/>
      <c r="B9" s="200"/>
      <c r="C9" s="201"/>
      <c r="D9" s="201"/>
      <c r="E9" s="201"/>
      <c r="F9" s="201"/>
      <c r="G9" s="202"/>
      <c r="H9" s="200"/>
      <c r="I9" s="201"/>
      <c r="J9" s="201"/>
      <c r="K9" s="201"/>
      <c r="L9" s="201"/>
      <c r="M9" s="201"/>
      <c r="N9" s="201"/>
      <c r="O9" s="201"/>
      <c r="P9" s="201"/>
      <c r="Q9" s="202"/>
    </row>
    <row r="10" spans="1:17" x14ac:dyDescent="0.2">
      <c r="A10" s="290"/>
      <c r="B10" s="200" t="s">
        <v>157</v>
      </c>
      <c r="C10" s="201">
        <v>-76000</v>
      </c>
      <c r="D10" s="201">
        <v>-74750</v>
      </c>
      <c r="E10" s="201">
        <v>-88000</v>
      </c>
      <c r="F10" s="201">
        <v>-104750</v>
      </c>
      <c r="G10" s="202">
        <v>-114500</v>
      </c>
      <c r="H10" s="200">
        <v>-97500</v>
      </c>
      <c r="I10" s="201">
        <v>-120000</v>
      </c>
      <c r="J10" s="201">
        <v>-109500</v>
      </c>
      <c r="K10" s="201">
        <v>-120000</v>
      </c>
      <c r="L10" s="201">
        <v>-100500</v>
      </c>
      <c r="M10" s="201">
        <v>-126000</v>
      </c>
      <c r="N10" s="201">
        <v>-114500</v>
      </c>
      <c r="O10" s="201">
        <v>-126000</v>
      </c>
      <c r="P10" s="201">
        <v>-104500</v>
      </c>
      <c r="Q10" s="202">
        <v>-134000</v>
      </c>
    </row>
    <row r="11" spans="1:17" x14ac:dyDescent="0.2">
      <c r="A11" s="290"/>
      <c r="B11" s="200"/>
      <c r="C11" s="201"/>
      <c r="D11" s="201"/>
      <c r="E11" s="201"/>
      <c r="F11" s="201"/>
      <c r="G11" s="202"/>
      <c r="H11" s="200"/>
      <c r="I11" s="201"/>
      <c r="J11" s="201"/>
      <c r="K11" s="201"/>
      <c r="L11" s="201"/>
      <c r="M11" s="201"/>
      <c r="N11" s="201"/>
      <c r="O11" s="201"/>
      <c r="P11" s="201"/>
      <c r="Q11" s="202"/>
    </row>
    <row r="12" spans="1:17" x14ac:dyDescent="0.2">
      <c r="A12" s="290"/>
      <c r="B12" s="200" t="s">
        <v>158</v>
      </c>
      <c r="C12" s="203">
        <v>-1500</v>
      </c>
      <c r="D12" s="203">
        <v>-9000</v>
      </c>
      <c r="E12" s="203">
        <v>-4500</v>
      </c>
      <c r="F12" s="203">
        <v>-13500</v>
      </c>
      <c r="G12" s="204">
        <v>-2000</v>
      </c>
      <c r="H12" s="226">
        <v>-10300</v>
      </c>
      <c r="I12" s="203">
        <v>-6000</v>
      </c>
      <c r="J12" s="203">
        <v>-26700</v>
      </c>
      <c r="K12" s="203">
        <v>-2500</v>
      </c>
      <c r="L12" s="203">
        <v>-11500</v>
      </c>
      <c r="M12" s="203">
        <v>-5000</v>
      </c>
      <c r="N12" s="203">
        <v>-17900</v>
      </c>
      <c r="O12" s="203">
        <v>-3000</v>
      </c>
      <c r="P12" s="203">
        <v>-12800</v>
      </c>
      <c r="Q12" s="204">
        <v>-21000</v>
      </c>
    </row>
    <row r="13" spans="1:17" x14ac:dyDescent="0.2">
      <c r="A13" s="290"/>
      <c r="B13" s="200"/>
      <c r="C13" s="203"/>
      <c r="D13" s="203"/>
      <c r="E13" s="203"/>
      <c r="F13" s="203"/>
      <c r="G13" s="204"/>
      <c r="H13" s="226"/>
      <c r="I13" s="203"/>
      <c r="J13" s="203"/>
      <c r="K13" s="203"/>
      <c r="L13" s="203"/>
      <c r="M13" s="203"/>
      <c r="N13" s="203"/>
      <c r="O13" s="203"/>
      <c r="P13" s="203"/>
      <c r="Q13" s="204"/>
    </row>
    <row r="14" spans="1:17" ht="15.75" x14ac:dyDescent="0.25">
      <c r="A14" s="455" t="s">
        <v>45</v>
      </c>
      <c r="B14" s="456"/>
      <c r="C14" s="203"/>
      <c r="D14" s="203"/>
      <c r="E14" s="203"/>
      <c r="F14" s="203"/>
      <c r="G14" s="204"/>
      <c r="H14" s="226"/>
      <c r="I14" s="203"/>
      <c r="J14" s="203"/>
      <c r="K14" s="203"/>
      <c r="L14" s="203"/>
      <c r="M14" s="203"/>
      <c r="N14" s="203"/>
      <c r="O14" s="203"/>
      <c r="P14" s="203"/>
      <c r="Q14" s="204"/>
    </row>
    <row r="15" spans="1:17" x14ac:dyDescent="0.2">
      <c r="A15" s="290"/>
      <c r="B15" s="200" t="s">
        <v>155</v>
      </c>
      <c r="C15" s="203">
        <v>-693632</v>
      </c>
      <c r="D15" s="203">
        <v>-705073.91</v>
      </c>
      <c r="E15" s="203">
        <v>-703284.27</v>
      </c>
      <c r="F15" s="203">
        <v>-857558.99</v>
      </c>
      <c r="G15" s="204">
        <v>-960749.27</v>
      </c>
      <c r="H15" s="226">
        <v>-696896.25</v>
      </c>
      <c r="I15" s="203">
        <v>-694842.55</v>
      </c>
      <c r="J15" s="203">
        <v>-695090.26</v>
      </c>
      <c r="K15" s="203">
        <v>-698137.27</v>
      </c>
      <c r="L15" s="203">
        <v>-705272.26</v>
      </c>
      <c r="M15" s="203">
        <v>-685000</v>
      </c>
      <c r="N15" s="203">
        <v>-680000</v>
      </c>
      <c r="O15" s="203">
        <v>-685000</v>
      </c>
      <c r="P15" s="203">
        <v>-690000</v>
      </c>
      <c r="Q15" s="204">
        <v>-690000</v>
      </c>
    </row>
    <row r="16" spans="1:17" x14ac:dyDescent="0.2">
      <c r="A16" s="290"/>
      <c r="B16" s="200"/>
      <c r="C16" s="203"/>
      <c r="D16" s="203"/>
      <c r="E16" s="203"/>
      <c r="F16" s="203"/>
      <c r="G16" s="204"/>
      <c r="H16" s="226"/>
      <c r="I16" s="203"/>
      <c r="J16" s="203"/>
      <c r="K16" s="203"/>
      <c r="L16" s="203"/>
      <c r="M16" s="203"/>
      <c r="N16" s="203"/>
      <c r="O16" s="203"/>
      <c r="P16" s="203"/>
      <c r="Q16" s="204"/>
    </row>
    <row r="17" spans="1:17" x14ac:dyDescent="0.2">
      <c r="A17" s="290"/>
      <c r="B17" s="200" t="s">
        <v>156</v>
      </c>
      <c r="C17" s="203">
        <v>0</v>
      </c>
      <c r="D17" s="203">
        <v>0</v>
      </c>
      <c r="E17" s="203">
        <v>0</v>
      </c>
      <c r="F17" s="203">
        <v>0</v>
      </c>
      <c r="G17" s="204">
        <v>-45000</v>
      </c>
      <c r="H17" s="226">
        <v>-400000</v>
      </c>
      <c r="I17" s="203">
        <v>0</v>
      </c>
      <c r="J17" s="203">
        <v>0</v>
      </c>
      <c r="K17" s="203">
        <v>0</v>
      </c>
      <c r="L17" s="203">
        <v>0</v>
      </c>
      <c r="M17" s="203">
        <v>0</v>
      </c>
      <c r="N17" s="203">
        <v>0</v>
      </c>
      <c r="O17" s="203">
        <v>0</v>
      </c>
      <c r="P17" s="203">
        <v>0</v>
      </c>
      <c r="Q17" s="204">
        <v>0</v>
      </c>
    </row>
    <row r="18" spans="1:17" x14ac:dyDescent="0.2">
      <c r="A18" s="290"/>
      <c r="B18" s="200"/>
      <c r="C18" s="203"/>
      <c r="D18" s="203"/>
      <c r="E18" s="203"/>
      <c r="F18" s="203"/>
      <c r="G18" s="204"/>
      <c r="H18" s="226"/>
      <c r="I18" s="203"/>
      <c r="J18" s="203"/>
      <c r="K18" s="203"/>
      <c r="L18" s="203"/>
      <c r="M18" s="203"/>
      <c r="N18" s="203"/>
      <c r="O18" s="203"/>
      <c r="P18" s="203"/>
      <c r="Q18" s="204"/>
    </row>
    <row r="19" spans="1:17" x14ac:dyDescent="0.2">
      <c r="A19" s="290"/>
      <c r="B19" s="200" t="s">
        <v>159</v>
      </c>
      <c r="C19" s="203">
        <v>0</v>
      </c>
      <c r="D19" s="203">
        <v>-50000</v>
      </c>
      <c r="E19" s="203">
        <v>-50000</v>
      </c>
      <c r="F19" s="203">
        <v>-50000</v>
      </c>
      <c r="G19" s="204">
        <v>-50000</v>
      </c>
      <c r="H19" s="226">
        <v>-50000</v>
      </c>
      <c r="I19" s="203">
        <v>-50000</v>
      </c>
      <c r="J19" s="203">
        <v>-50000</v>
      </c>
      <c r="K19" s="203">
        <v>-50000</v>
      </c>
      <c r="L19" s="203">
        <v>-50000</v>
      </c>
      <c r="M19" s="203">
        <v>-50000</v>
      </c>
      <c r="N19" s="203">
        <v>-50000</v>
      </c>
      <c r="O19" s="203">
        <v>-50000</v>
      </c>
      <c r="P19" s="203">
        <v>-50000</v>
      </c>
      <c r="Q19" s="204">
        <v>-50000</v>
      </c>
    </row>
    <row r="20" spans="1:17" x14ac:dyDescent="0.2">
      <c r="A20" s="290"/>
      <c r="B20" s="200"/>
      <c r="C20" s="203"/>
      <c r="D20" s="203"/>
      <c r="E20" s="203"/>
      <c r="F20" s="203"/>
      <c r="G20" s="204"/>
      <c r="H20" s="226"/>
      <c r="I20" s="203"/>
      <c r="J20" s="203"/>
      <c r="K20" s="203"/>
      <c r="L20" s="203"/>
      <c r="M20" s="203"/>
      <c r="N20" s="203"/>
      <c r="O20" s="203"/>
      <c r="P20" s="203"/>
      <c r="Q20" s="204"/>
    </row>
    <row r="21" spans="1:17" x14ac:dyDescent="0.2">
      <c r="A21" s="290"/>
      <c r="B21" s="200" t="s">
        <v>160</v>
      </c>
      <c r="C21" s="203">
        <v>-30000</v>
      </c>
      <c r="D21" s="203">
        <v>0</v>
      </c>
      <c r="E21" s="203">
        <v>0</v>
      </c>
      <c r="F21" s="203">
        <v>-50000</v>
      </c>
      <c r="G21" s="204">
        <v>0</v>
      </c>
      <c r="H21" s="226">
        <v>0</v>
      </c>
      <c r="I21" s="203">
        <v>0</v>
      </c>
      <c r="J21" s="203">
        <v>0</v>
      </c>
      <c r="K21" s="203">
        <v>0</v>
      </c>
      <c r="L21" s="203">
        <v>0</v>
      </c>
      <c r="M21" s="203">
        <v>0</v>
      </c>
      <c r="N21" s="203">
        <v>0</v>
      </c>
      <c r="O21" s="203">
        <v>0</v>
      </c>
      <c r="P21" s="203">
        <v>0</v>
      </c>
      <c r="Q21" s="204">
        <v>0</v>
      </c>
    </row>
    <row r="22" spans="1:17" x14ac:dyDescent="0.2">
      <c r="A22" s="290"/>
      <c r="B22" s="200"/>
      <c r="C22" s="203"/>
      <c r="D22" s="203"/>
      <c r="E22" s="203"/>
      <c r="F22" s="203"/>
      <c r="G22" s="204"/>
      <c r="H22" s="226"/>
      <c r="I22" s="203"/>
      <c r="J22" s="203"/>
      <c r="K22" s="203"/>
      <c r="L22" s="203"/>
      <c r="M22" s="203"/>
      <c r="N22" s="203"/>
      <c r="O22" s="203"/>
      <c r="P22" s="203"/>
      <c r="Q22" s="204"/>
    </row>
    <row r="23" spans="1:17" ht="16.5" thickBot="1" x14ac:dyDescent="0.3">
      <c r="A23" s="286" t="s">
        <v>161</v>
      </c>
      <c r="B23" s="287"/>
      <c r="C23" s="288">
        <f t="shared" ref="C23:Q23" si="0">SUM(C5:C22)</f>
        <v>-1136053</v>
      </c>
      <c r="D23" s="288">
        <f t="shared" si="0"/>
        <v>-1233966.9100000001</v>
      </c>
      <c r="E23" s="288">
        <f t="shared" si="0"/>
        <v>-1260980.27</v>
      </c>
      <c r="F23" s="288">
        <f t="shared" si="0"/>
        <v>-1490350.99</v>
      </c>
      <c r="G23" s="289">
        <f t="shared" si="0"/>
        <v>-1587249.27</v>
      </c>
      <c r="H23" s="291">
        <f t="shared" si="0"/>
        <v>-1669696.25</v>
      </c>
      <c r="I23" s="288">
        <f t="shared" si="0"/>
        <v>-1360842.55</v>
      </c>
      <c r="J23" s="288">
        <f t="shared" si="0"/>
        <v>-1296290.26</v>
      </c>
      <c r="K23" s="288">
        <f t="shared" si="0"/>
        <v>-1285637.27</v>
      </c>
      <c r="L23" s="288">
        <f t="shared" si="0"/>
        <v>-1282272.26</v>
      </c>
      <c r="M23" s="288">
        <f t="shared" si="0"/>
        <v>-1281000</v>
      </c>
      <c r="N23" s="288">
        <f t="shared" si="0"/>
        <v>-1277400</v>
      </c>
      <c r="O23" s="288">
        <f t="shared" si="0"/>
        <v>-1279000</v>
      </c>
      <c r="P23" s="288">
        <f t="shared" si="0"/>
        <v>-1272300</v>
      </c>
      <c r="Q23" s="289">
        <f t="shared" si="0"/>
        <v>-1310000</v>
      </c>
    </row>
    <row r="24" spans="1:17" ht="15.75" thickTop="1" x14ac:dyDescent="0.2">
      <c r="A24" s="223"/>
      <c r="B24" s="223"/>
      <c r="C24" s="224"/>
      <c r="D24" s="224"/>
      <c r="E24" s="224"/>
      <c r="F24" s="224"/>
      <c r="G24" s="224"/>
      <c r="H24" s="219"/>
      <c r="I24" s="219"/>
      <c r="J24" s="219"/>
      <c r="K24" s="219"/>
      <c r="L24" s="219"/>
      <c r="M24" s="219"/>
      <c r="N24" s="219"/>
      <c r="O24" s="219"/>
      <c r="P24" s="219"/>
      <c r="Q24" s="219"/>
    </row>
    <row r="25" spans="1:17" ht="16.5" thickBot="1" x14ac:dyDescent="0.3">
      <c r="A25" s="282"/>
      <c r="B25" s="283"/>
      <c r="C25" s="284"/>
      <c r="D25" s="284"/>
      <c r="E25" s="284"/>
      <c r="F25" s="284"/>
      <c r="G25" s="284"/>
      <c r="H25" s="219"/>
      <c r="I25" s="219"/>
      <c r="J25" s="219"/>
      <c r="K25" s="219"/>
      <c r="L25" s="219"/>
      <c r="M25" s="219"/>
      <c r="N25" s="219"/>
      <c r="O25" s="219"/>
      <c r="P25" s="219"/>
      <c r="Q25" s="219"/>
    </row>
    <row r="26" spans="1:17" ht="17.25" thickTop="1" thickBot="1" x14ac:dyDescent="0.3">
      <c r="A26" s="229" t="s">
        <v>147</v>
      </c>
      <c r="B26" s="306"/>
      <c r="C26" s="211" t="s">
        <v>8</v>
      </c>
      <c r="D26" s="211" t="s">
        <v>9</v>
      </c>
      <c r="E26" s="211" t="s">
        <v>10</v>
      </c>
      <c r="F26" s="211" t="s">
        <v>11</v>
      </c>
      <c r="G26" s="211" t="s">
        <v>12</v>
      </c>
      <c r="H26" s="277" t="s">
        <v>13</v>
      </c>
      <c r="I26" s="211" t="s">
        <v>14</v>
      </c>
      <c r="J26" s="211" t="s">
        <v>15</v>
      </c>
      <c r="K26" s="211" t="s">
        <v>16</v>
      </c>
      <c r="L26" s="211" t="s">
        <v>17</v>
      </c>
      <c r="M26" s="211" t="s">
        <v>32</v>
      </c>
      <c r="N26" s="211" t="s">
        <v>18</v>
      </c>
      <c r="O26" s="211" t="s">
        <v>19</v>
      </c>
      <c r="P26" s="211" t="s">
        <v>33</v>
      </c>
      <c r="Q26" s="212" t="s">
        <v>20</v>
      </c>
    </row>
    <row r="27" spans="1:17" ht="16.5" thickTop="1" x14ac:dyDescent="0.25">
      <c r="A27" s="292"/>
      <c r="B27" s="305" t="s">
        <v>40</v>
      </c>
      <c r="C27" s="299"/>
      <c r="D27" s="296"/>
      <c r="E27" s="296"/>
      <c r="F27" s="296"/>
      <c r="G27" s="297"/>
      <c r="H27" s="296"/>
      <c r="I27" s="296"/>
      <c r="J27" s="296"/>
      <c r="K27" s="296"/>
      <c r="L27" s="296"/>
      <c r="M27" s="296"/>
      <c r="N27" s="296"/>
      <c r="O27" s="296"/>
      <c r="P27" s="296"/>
      <c r="Q27" s="297"/>
    </row>
    <row r="28" spans="1:17" x14ac:dyDescent="0.2">
      <c r="A28" s="290"/>
      <c r="B28" s="298" t="s">
        <v>162</v>
      </c>
      <c r="C28" s="203">
        <v>118701.04</v>
      </c>
      <c r="D28" s="203">
        <v>55701.039999999994</v>
      </c>
      <c r="E28" s="203">
        <v>205701.03999999998</v>
      </c>
      <c r="F28" s="203">
        <v>235951.03999999998</v>
      </c>
      <c r="G28" s="204">
        <v>275951.03999999998</v>
      </c>
      <c r="H28" s="226">
        <v>465951.04</v>
      </c>
      <c r="I28" s="203">
        <v>92951.039999999979</v>
      </c>
      <c r="J28" s="203">
        <v>132951.03999999998</v>
      </c>
      <c r="K28" s="203">
        <v>259951.03999999998</v>
      </c>
      <c r="L28" s="203">
        <v>449951.04</v>
      </c>
      <c r="M28" s="203">
        <v>244951.03999999998</v>
      </c>
      <c r="N28" s="203">
        <v>272201.03999999998</v>
      </c>
      <c r="O28" s="203">
        <v>352201.04</v>
      </c>
      <c r="P28" s="203">
        <v>329201.03999999998</v>
      </c>
      <c r="Q28" s="204">
        <v>347201</v>
      </c>
    </row>
    <row r="29" spans="1:17" x14ac:dyDescent="0.2">
      <c r="A29" s="290"/>
      <c r="B29" s="200" t="s">
        <v>134</v>
      </c>
      <c r="C29" s="203">
        <v>381926</v>
      </c>
      <c r="D29" s="203">
        <v>411926</v>
      </c>
      <c r="E29" s="203">
        <v>441926</v>
      </c>
      <c r="F29" s="203">
        <v>471926</v>
      </c>
      <c r="G29" s="204">
        <v>501926</v>
      </c>
      <c r="H29" s="226">
        <v>631926</v>
      </c>
      <c r="I29" s="203">
        <v>761926</v>
      </c>
      <c r="J29" s="203">
        <v>891926</v>
      </c>
      <c r="K29" s="203">
        <v>26926</v>
      </c>
      <c r="L29" s="203">
        <v>136926</v>
      </c>
      <c r="M29" s="203">
        <v>246926</v>
      </c>
      <c r="N29" s="203">
        <v>346926</v>
      </c>
      <c r="O29" s="203">
        <v>446926</v>
      </c>
      <c r="P29" s="203">
        <v>546926</v>
      </c>
      <c r="Q29" s="204">
        <v>646926</v>
      </c>
    </row>
    <row r="30" spans="1:17" x14ac:dyDescent="0.2">
      <c r="A30" s="290"/>
      <c r="B30" s="200" t="s">
        <v>135</v>
      </c>
      <c r="C30" s="203">
        <v>16504</v>
      </c>
      <c r="D30" s="203">
        <v>26504</v>
      </c>
      <c r="E30" s="203">
        <v>36504</v>
      </c>
      <c r="F30" s="203">
        <v>46504</v>
      </c>
      <c r="G30" s="204">
        <v>56504</v>
      </c>
      <c r="H30" s="226">
        <v>66504</v>
      </c>
      <c r="I30" s="203">
        <v>76504</v>
      </c>
      <c r="J30" s="203">
        <v>86504</v>
      </c>
      <c r="K30" s="203">
        <v>96504</v>
      </c>
      <c r="L30" s="203">
        <v>106504</v>
      </c>
      <c r="M30" s="203">
        <v>126504</v>
      </c>
      <c r="N30" s="203">
        <v>146504</v>
      </c>
      <c r="O30" s="203">
        <v>166504</v>
      </c>
      <c r="P30" s="203">
        <v>186504</v>
      </c>
      <c r="Q30" s="204">
        <v>206504</v>
      </c>
    </row>
    <row r="31" spans="1:17" x14ac:dyDescent="0.2">
      <c r="A31" s="290"/>
      <c r="B31" s="200" t="s">
        <v>136</v>
      </c>
      <c r="C31" s="203">
        <v>40000</v>
      </c>
      <c r="D31" s="203">
        <v>80000</v>
      </c>
      <c r="E31" s="203">
        <v>110000</v>
      </c>
      <c r="F31" s="203">
        <v>140000</v>
      </c>
      <c r="G31" s="204">
        <v>20000</v>
      </c>
      <c r="H31" s="226">
        <v>50000</v>
      </c>
      <c r="I31" s="203">
        <v>80000</v>
      </c>
      <c r="J31" s="203">
        <v>110000</v>
      </c>
      <c r="K31" s="203">
        <v>140000</v>
      </c>
      <c r="L31" s="203">
        <v>170000</v>
      </c>
      <c r="M31" s="203">
        <v>220000</v>
      </c>
      <c r="N31" s="203">
        <v>270000</v>
      </c>
      <c r="O31" s="203">
        <v>320000</v>
      </c>
      <c r="P31" s="203">
        <v>370000</v>
      </c>
      <c r="Q31" s="204">
        <v>420000</v>
      </c>
    </row>
    <row r="32" spans="1:17" x14ac:dyDescent="0.2">
      <c r="A32" s="290"/>
      <c r="B32" s="200"/>
      <c r="C32" s="203"/>
      <c r="D32" s="203"/>
      <c r="E32" s="203"/>
      <c r="F32" s="203"/>
      <c r="G32" s="204"/>
      <c r="H32" s="226"/>
      <c r="I32" s="203"/>
      <c r="J32" s="203"/>
      <c r="K32" s="203"/>
      <c r="L32" s="203"/>
      <c r="M32" s="203"/>
      <c r="N32" s="203"/>
      <c r="O32" s="203"/>
      <c r="P32" s="203"/>
      <c r="Q32" s="204"/>
    </row>
    <row r="33" spans="1:17" ht="15.75" x14ac:dyDescent="0.25">
      <c r="A33" s="290"/>
      <c r="B33" s="293" t="s">
        <v>42</v>
      </c>
      <c r="C33" s="203"/>
      <c r="D33" s="203"/>
      <c r="E33" s="203"/>
      <c r="F33" s="203"/>
      <c r="G33" s="204"/>
      <c r="H33" s="226"/>
      <c r="I33" s="203"/>
      <c r="J33" s="203"/>
      <c r="K33" s="203"/>
      <c r="L33" s="203"/>
      <c r="M33" s="203"/>
      <c r="N33" s="203"/>
      <c r="O33" s="203"/>
      <c r="P33" s="203"/>
      <c r="Q33" s="204"/>
    </row>
    <row r="34" spans="1:17" x14ac:dyDescent="0.2">
      <c r="A34" s="290"/>
      <c r="B34" s="200" t="s">
        <v>163</v>
      </c>
      <c r="C34" s="203">
        <v>2849.3199999999997</v>
      </c>
      <c r="D34" s="203">
        <v>20349.32</v>
      </c>
      <c r="E34" s="203">
        <v>37849.32</v>
      </c>
      <c r="F34" s="203">
        <v>55349.32</v>
      </c>
      <c r="G34" s="204">
        <v>57849.32</v>
      </c>
      <c r="H34" s="226">
        <v>60349.32</v>
      </c>
      <c r="I34" s="203">
        <v>48349.32</v>
      </c>
      <c r="J34" s="203">
        <v>50849.32</v>
      </c>
      <c r="K34" s="203">
        <v>53349.32</v>
      </c>
      <c r="L34" s="203">
        <v>55849.32</v>
      </c>
      <c r="M34" s="203">
        <v>58349.32</v>
      </c>
      <c r="N34" s="203">
        <v>60849.32</v>
      </c>
      <c r="O34" s="203">
        <v>48849.32</v>
      </c>
      <c r="P34" s="203">
        <v>51349.32</v>
      </c>
      <c r="Q34" s="204">
        <v>53849.32</v>
      </c>
    </row>
    <row r="35" spans="1:17" x14ac:dyDescent="0.2">
      <c r="A35" s="290"/>
      <c r="B35" s="200" t="s">
        <v>164</v>
      </c>
      <c r="C35" s="203">
        <v>8233.3299999999872</v>
      </c>
      <c r="D35" s="203">
        <v>83233.329999999987</v>
      </c>
      <c r="E35" s="203">
        <v>173233.33</v>
      </c>
      <c r="F35" s="203">
        <v>298233.32999999996</v>
      </c>
      <c r="G35" s="204">
        <v>28233.329999999958</v>
      </c>
      <c r="H35" s="226">
        <v>128233.32999999996</v>
      </c>
      <c r="I35" s="203">
        <v>53233.329999999958</v>
      </c>
      <c r="J35" s="203">
        <v>153233.32999999996</v>
      </c>
      <c r="K35" s="203">
        <v>63233.329999999958</v>
      </c>
      <c r="L35" s="203">
        <v>263233.32999999996</v>
      </c>
      <c r="M35" s="203">
        <v>363233.32999999996</v>
      </c>
      <c r="N35" s="203">
        <v>73233.329999999958</v>
      </c>
      <c r="O35" s="203">
        <v>273233.32999999996</v>
      </c>
      <c r="P35" s="203">
        <v>448233.32999999996</v>
      </c>
      <c r="Q35" s="204">
        <v>648233.32999999996</v>
      </c>
    </row>
    <row r="36" spans="1:17" x14ac:dyDescent="0.2">
      <c r="A36" s="300"/>
      <c r="B36" s="301"/>
      <c r="C36" s="205"/>
      <c r="D36" s="205"/>
      <c r="E36" s="205"/>
      <c r="F36" s="205"/>
      <c r="G36" s="206"/>
      <c r="H36" s="226"/>
      <c r="I36" s="203"/>
      <c r="J36" s="203"/>
      <c r="K36" s="203"/>
      <c r="L36" s="203"/>
      <c r="M36" s="203"/>
      <c r="N36" s="203"/>
      <c r="O36" s="203"/>
      <c r="P36" s="203"/>
      <c r="Q36" s="204"/>
    </row>
    <row r="37" spans="1:17" ht="15.75" x14ac:dyDescent="0.25">
      <c r="A37" s="290"/>
      <c r="B37" s="293" t="s">
        <v>43</v>
      </c>
      <c r="C37" s="203"/>
      <c r="D37" s="203"/>
      <c r="E37" s="203"/>
      <c r="F37" s="203"/>
      <c r="G37" s="204"/>
      <c r="H37" s="226"/>
      <c r="I37" s="203"/>
      <c r="J37" s="203"/>
      <c r="K37" s="203"/>
      <c r="L37" s="203"/>
      <c r="M37" s="203"/>
      <c r="N37" s="203"/>
      <c r="O37" s="203"/>
      <c r="P37" s="203"/>
      <c r="Q37" s="204"/>
    </row>
    <row r="38" spans="1:17" x14ac:dyDescent="0.2">
      <c r="A38" s="290"/>
      <c r="B38" s="200" t="s">
        <v>165</v>
      </c>
      <c r="C38" s="203">
        <v>63783</v>
      </c>
      <c r="D38" s="203">
        <v>78783</v>
      </c>
      <c r="E38" s="203">
        <v>49783</v>
      </c>
      <c r="F38" s="203">
        <v>80783</v>
      </c>
      <c r="G38" s="204">
        <v>63783</v>
      </c>
      <c r="H38" s="226">
        <v>92783</v>
      </c>
      <c r="I38" s="203">
        <v>73783</v>
      </c>
      <c r="J38" s="203">
        <v>100783</v>
      </c>
      <c r="K38" s="203">
        <v>77783</v>
      </c>
      <c r="L38" s="203">
        <v>102783</v>
      </c>
      <c r="M38" s="203">
        <v>75783</v>
      </c>
      <c r="N38" s="203">
        <v>98783</v>
      </c>
      <c r="O38" s="203">
        <v>67783</v>
      </c>
      <c r="P38" s="203">
        <v>88783</v>
      </c>
      <c r="Q38" s="204">
        <v>53783</v>
      </c>
    </row>
    <row r="39" spans="1:17" x14ac:dyDescent="0.2">
      <c r="A39" s="290"/>
      <c r="B39" s="200"/>
      <c r="C39" s="203"/>
      <c r="D39" s="203"/>
      <c r="E39" s="203"/>
      <c r="F39" s="203"/>
      <c r="G39" s="204"/>
      <c r="H39" s="226"/>
      <c r="I39" s="203"/>
      <c r="J39" s="203"/>
      <c r="K39" s="203"/>
      <c r="L39" s="203"/>
      <c r="M39" s="203"/>
      <c r="N39" s="203"/>
      <c r="O39" s="203"/>
      <c r="P39" s="203"/>
      <c r="Q39" s="204"/>
    </row>
    <row r="40" spans="1:17" ht="15.75" x14ac:dyDescent="0.25">
      <c r="A40" s="292"/>
      <c r="B40" s="302" t="s">
        <v>166</v>
      </c>
      <c r="C40" s="303">
        <v>231882.16</v>
      </c>
      <c r="D40" s="303">
        <v>243289.32</v>
      </c>
      <c r="E40" s="303">
        <v>254696.48</v>
      </c>
      <c r="F40" s="303">
        <v>266103.64</v>
      </c>
      <c r="G40" s="304">
        <v>277510.80000000005</v>
      </c>
      <c r="H40" s="226">
        <v>288917.96000000008</v>
      </c>
      <c r="I40" s="203">
        <v>300325.12000000011</v>
      </c>
      <c r="J40" s="203">
        <v>311732.28000000014</v>
      </c>
      <c r="K40" s="203">
        <v>323139.44000000018</v>
      </c>
      <c r="L40" s="203">
        <v>334546.60000000021</v>
      </c>
      <c r="M40" s="203">
        <v>345953.76000000024</v>
      </c>
      <c r="N40" s="203">
        <v>357360.92000000027</v>
      </c>
      <c r="O40" s="203">
        <v>368768.08000000031</v>
      </c>
      <c r="P40" s="203">
        <v>380175.24000000034</v>
      </c>
      <c r="Q40" s="204">
        <v>391581</v>
      </c>
    </row>
    <row r="41" spans="1:17" ht="15.75" thickBot="1" x14ac:dyDescent="0.25">
      <c r="A41" s="294"/>
      <c r="B41" s="295"/>
      <c r="C41" s="205"/>
      <c r="D41" s="205"/>
      <c r="E41" s="205"/>
      <c r="F41" s="205"/>
      <c r="G41" s="206"/>
      <c r="H41" s="227"/>
      <c r="I41" s="205"/>
      <c r="J41" s="205"/>
      <c r="K41" s="205"/>
      <c r="L41" s="205"/>
      <c r="M41" s="205"/>
      <c r="N41" s="205"/>
      <c r="O41" s="205"/>
      <c r="P41" s="205"/>
      <c r="Q41" s="206"/>
    </row>
    <row r="42" spans="1:17" ht="17.25" thickTop="1" thickBot="1" x14ac:dyDescent="0.3">
      <c r="A42" s="207" t="s">
        <v>167</v>
      </c>
      <c r="B42" s="220"/>
      <c r="C42" s="221">
        <f t="shared" ref="C42:Q42" si="1">SUM(C28:C41)</f>
        <v>863878.85</v>
      </c>
      <c r="D42" s="221">
        <f t="shared" si="1"/>
        <v>999786.01</v>
      </c>
      <c r="E42" s="221">
        <f t="shared" si="1"/>
        <v>1309693.17</v>
      </c>
      <c r="F42" s="221">
        <f t="shared" si="1"/>
        <v>1594850.33</v>
      </c>
      <c r="G42" s="221">
        <f t="shared" si="1"/>
        <v>1281757.49</v>
      </c>
      <c r="H42" s="279">
        <f t="shared" si="1"/>
        <v>1784664.65</v>
      </c>
      <c r="I42" s="221">
        <f t="shared" si="1"/>
        <v>1487071.81</v>
      </c>
      <c r="J42" s="221">
        <f t="shared" si="1"/>
        <v>1837978.9700000002</v>
      </c>
      <c r="K42" s="221">
        <f t="shared" si="1"/>
        <v>1040886.1300000001</v>
      </c>
      <c r="L42" s="221">
        <f t="shared" si="1"/>
        <v>1619793.29</v>
      </c>
      <c r="M42" s="221">
        <f t="shared" si="1"/>
        <v>1681700.4500000002</v>
      </c>
      <c r="N42" s="221">
        <f t="shared" si="1"/>
        <v>1625857.6100000003</v>
      </c>
      <c r="O42" s="221">
        <f t="shared" si="1"/>
        <v>2044264.7700000003</v>
      </c>
      <c r="P42" s="221">
        <f t="shared" si="1"/>
        <v>2401171.9300000002</v>
      </c>
      <c r="Q42" s="221">
        <f t="shared" si="1"/>
        <v>2768077.65</v>
      </c>
    </row>
    <row r="43" spans="1:17" ht="15.75" thickTop="1" x14ac:dyDescent="0.2"/>
  </sheetData>
  <mergeCells count="2">
    <mergeCell ref="A14:B14"/>
    <mergeCell ref="A1:G1"/>
  </mergeCells>
  <printOptions horizontalCentered="1"/>
  <pageMargins left="0.2" right="0.45" top="0.25" bottom="0.25" header="0" footer="0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DC2AA-4FB6-4A01-8DAD-BB452B2781B4}">
  <sheetPr>
    <pageSetUpPr fitToPage="1"/>
  </sheetPr>
  <dimension ref="A1:U3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7" sqref="A1:K37"/>
    </sheetView>
  </sheetViews>
  <sheetFormatPr defaultRowHeight="15" x14ac:dyDescent="0.2"/>
  <cols>
    <col min="1" max="1" width="38.7109375" style="13" customWidth="1"/>
    <col min="2" max="3" width="12.7109375" style="13" customWidth="1"/>
    <col min="4" max="4" width="27.85546875" style="13" customWidth="1"/>
    <col min="5" max="5" width="24.7109375" style="13" customWidth="1"/>
    <col min="6" max="6" width="16.28515625" style="13" customWidth="1"/>
    <col min="7" max="21" width="11.7109375" style="13" customWidth="1"/>
    <col min="22" max="242" width="9.140625" style="13"/>
    <col min="243" max="243" width="23.140625" style="13" customWidth="1"/>
    <col min="244" max="245" width="9.140625" style="13"/>
    <col min="246" max="246" width="13" style="13" customWidth="1"/>
    <col min="247" max="247" width="29.28515625" style="13" customWidth="1"/>
    <col min="248" max="250" width="9.140625" style="13"/>
    <col min="251" max="251" width="14.7109375" style="13" customWidth="1"/>
    <col min="252" max="252" width="13.42578125" style="13" customWidth="1"/>
    <col min="253" max="253" width="12.7109375" style="13" customWidth="1"/>
    <col min="254" max="254" width="14.140625" style="13" customWidth="1"/>
    <col min="255" max="255" width="9.140625" style="13"/>
    <col min="256" max="257" width="10.140625" style="13" bestFit="1" customWidth="1"/>
    <col min="258" max="259" width="9.28515625" style="13" bestFit="1" customWidth="1"/>
    <col min="260" max="266" width="10.140625" style="13" bestFit="1" customWidth="1"/>
    <col min="267" max="267" width="9.28515625" style="13" bestFit="1" customWidth="1"/>
    <col min="268" max="269" width="10.140625" style="13" bestFit="1" customWidth="1"/>
    <col min="270" max="272" width="9.28515625" style="13" bestFit="1" customWidth="1"/>
    <col min="273" max="275" width="10.140625" style="13" bestFit="1" customWidth="1"/>
    <col min="276" max="276" width="14.140625" style="13" customWidth="1"/>
    <col min="277" max="498" width="9.140625" style="13"/>
    <col min="499" max="499" width="23.140625" style="13" customWidth="1"/>
    <col min="500" max="501" width="9.140625" style="13"/>
    <col min="502" max="502" width="13" style="13" customWidth="1"/>
    <col min="503" max="503" width="29.28515625" style="13" customWidth="1"/>
    <col min="504" max="506" width="9.140625" style="13"/>
    <col min="507" max="507" width="14.7109375" style="13" customWidth="1"/>
    <col min="508" max="508" width="13.42578125" style="13" customWidth="1"/>
    <col min="509" max="509" width="12.7109375" style="13" customWidth="1"/>
    <col min="510" max="510" width="14.140625" style="13" customWidth="1"/>
    <col min="511" max="511" width="9.140625" style="13"/>
    <col min="512" max="513" width="10.140625" style="13" bestFit="1" customWidth="1"/>
    <col min="514" max="515" width="9.28515625" style="13" bestFit="1" customWidth="1"/>
    <col min="516" max="522" width="10.140625" style="13" bestFit="1" customWidth="1"/>
    <col min="523" max="523" width="9.28515625" style="13" bestFit="1" customWidth="1"/>
    <col min="524" max="525" width="10.140625" style="13" bestFit="1" customWidth="1"/>
    <col min="526" max="528" width="9.28515625" style="13" bestFit="1" customWidth="1"/>
    <col min="529" max="531" width="10.140625" style="13" bestFit="1" customWidth="1"/>
    <col min="532" max="532" width="14.140625" style="13" customWidth="1"/>
    <col min="533" max="754" width="9.140625" style="13"/>
    <col min="755" max="755" width="23.140625" style="13" customWidth="1"/>
    <col min="756" max="757" width="9.140625" style="13"/>
    <col min="758" max="758" width="13" style="13" customWidth="1"/>
    <col min="759" max="759" width="29.28515625" style="13" customWidth="1"/>
    <col min="760" max="762" width="9.140625" style="13"/>
    <col min="763" max="763" width="14.7109375" style="13" customWidth="1"/>
    <col min="764" max="764" width="13.42578125" style="13" customWidth="1"/>
    <col min="765" max="765" width="12.7109375" style="13" customWidth="1"/>
    <col min="766" max="766" width="14.140625" style="13" customWidth="1"/>
    <col min="767" max="767" width="9.140625" style="13"/>
    <col min="768" max="769" width="10.140625" style="13" bestFit="1" customWidth="1"/>
    <col min="770" max="771" width="9.28515625" style="13" bestFit="1" customWidth="1"/>
    <col min="772" max="778" width="10.140625" style="13" bestFit="1" customWidth="1"/>
    <col min="779" max="779" width="9.28515625" style="13" bestFit="1" customWidth="1"/>
    <col min="780" max="781" width="10.140625" style="13" bestFit="1" customWidth="1"/>
    <col min="782" max="784" width="9.28515625" style="13" bestFit="1" customWidth="1"/>
    <col min="785" max="787" width="10.140625" style="13" bestFit="1" customWidth="1"/>
    <col min="788" max="788" width="14.140625" style="13" customWidth="1"/>
    <col min="789" max="1010" width="9.140625" style="13"/>
    <col min="1011" max="1011" width="23.140625" style="13" customWidth="1"/>
    <col min="1012" max="1013" width="9.140625" style="13"/>
    <col min="1014" max="1014" width="13" style="13" customWidth="1"/>
    <col min="1015" max="1015" width="29.28515625" style="13" customWidth="1"/>
    <col min="1016" max="1018" width="9.140625" style="13"/>
    <col min="1019" max="1019" width="14.7109375" style="13" customWidth="1"/>
    <col min="1020" max="1020" width="13.42578125" style="13" customWidth="1"/>
    <col min="1021" max="1021" width="12.7109375" style="13" customWidth="1"/>
    <col min="1022" max="1022" width="14.140625" style="13" customWidth="1"/>
    <col min="1023" max="1023" width="9.140625" style="13"/>
    <col min="1024" max="1025" width="10.140625" style="13" bestFit="1" customWidth="1"/>
    <col min="1026" max="1027" width="9.28515625" style="13" bestFit="1" customWidth="1"/>
    <col min="1028" max="1034" width="10.140625" style="13" bestFit="1" customWidth="1"/>
    <col min="1035" max="1035" width="9.28515625" style="13" bestFit="1" customWidth="1"/>
    <col min="1036" max="1037" width="10.140625" style="13" bestFit="1" customWidth="1"/>
    <col min="1038" max="1040" width="9.28515625" style="13" bestFit="1" customWidth="1"/>
    <col min="1041" max="1043" width="10.140625" style="13" bestFit="1" customWidth="1"/>
    <col min="1044" max="1044" width="14.140625" style="13" customWidth="1"/>
    <col min="1045" max="1266" width="9.140625" style="13"/>
    <col min="1267" max="1267" width="23.140625" style="13" customWidth="1"/>
    <col min="1268" max="1269" width="9.140625" style="13"/>
    <col min="1270" max="1270" width="13" style="13" customWidth="1"/>
    <col min="1271" max="1271" width="29.28515625" style="13" customWidth="1"/>
    <col min="1272" max="1274" width="9.140625" style="13"/>
    <col min="1275" max="1275" width="14.7109375" style="13" customWidth="1"/>
    <col min="1276" max="1276" width="13.42578125" style="13" customWidth="1"/>
    <col min="1277" max="1277" width="12.7109375" style="13" customWidth="1"/>
    <col min="1278" max="1278" width="14.140625" style="13" customWidth="1"/>
    <col min="1279" max="1279" width="9.140625" style="13"/>
    <col min="1280" max="1281" width="10.140625" style="13" bestFit="1" customWidth="1"/>
    <col min="1282" max="1283" width="9.28515625" style="13" bestFit="1" customWidth="1"/>
    <col min="1284" max="1290" width="10.140625" style="13" bestFit="1" customWidth="1"/>
    <col min="1291" max="1291" width="9.28515625" style="13" bestFit="1" customWidth="1"/>
    <col min="1292" max="1293" width="10.140625" style="13" bestFit="1" customWidth="1"/>
    <col min="1294" max="1296" width="9.28515625" style="13" bestFit="1" customWidth="1"/>
    <col min="1297" max="1299" width="10.140625" style="13" bestFit="1" customWidth="1"/>
    <col min="1300" max="1300" width="14.140625" style="13" customWidth="1"/>
    <col min="1301" max="1522" width="9.140625" style="13"/>
    <col min="1523" max="1523" width="23.140625" style="13" customWidth="1"/>
    <col min="1524" max="1525" width="9.140625" style="13"/>
    <col min="1526" max="1526" width="13" style="13" customWidth="1"/>
    <col min="1527" max="1527" width="29.28515625" style="13" customWidth="1"/>
    <col min="1528" max="1530" width="9.140625" style="13"/>
    <col min="1531" max="1531" width="14.7109375" style="13" customWidth="1"/>
    <col min="1532" max="1532" width="13.42578125" style="13" customWidth="1"/>
    <col min="1533" max="1533" width="12.7109375" style="13" customWidth="1"/>
    <col min="1534" max="1534" width="14.140625" style="13" customWidth="1"/>
    <col min="1535" max="1535" width="9.140625" style="13"/>
    <col min="1536" max="1537" width="10.140625" style="13" bestFit="1" customWidth="1"/>
    <col min="1538" max="1539" width="9.28515625" style="13" bestFit="1" customWidth="1"/>
    <col min="1540" max="1546" width="10.140625" style="13" bestFit="1" customWidth="1"/>
    <col min="1547" max="1547" width="9.28515625" style="13" bestFit="1" customWidth="1"/>
    <col min="1548" max="1549" width="10.140625" style="13" bestFit="1" customWidth="1"/>
    <col min="1550" max="1552" width="9.28515625" style="13" bestFit="1" customWidth="1"/>
    <col min="1553" max="1555" width="10.140625" style="13" bestFit="1" customWidth="1"/>
    <col min="1556" max="1556" width="14.140625" style="13" customWidth="1"/>
    <col min="1557" max="1778" width="9.140625" style="13"/>
    <col min="1779" max="1779" width="23.140625" style="13" customWidth="1"/>
    <col min="1780" max="1781" width="9.140625" style="13"/>
    <col min="1782" max="1782" width="13" style="13" customWidth="1"/>
    <col min="1783" max="1783" width="29.28515625" style="13" customWidth="1"/>
    <col min="1784" max="1786" width="9.140625" style="13"/>
    <col min="1787" max="1787" width="14.7109375" style="13" customWidth="1"/>
    <col min="1788" max="1788" width="13.42578125" style="13" customWidth="1"/>
    <col min="1789" max="1789" width="12.7109375" style="13" customWidth="1"/>
    <col min="1790" max="1790" width="14.140625" style="13" customWidth="1"/>
    <col min="1791" max="1791" width="9.140625" style="13"/>
    <col min="1792" max="1793" width="10.140625" style="13" bestFit="1" customWidth="1"/>
    <col min="1794" max="1795" width="9.28515625" style="13" bestFit="1" customWidth="1"/>
    <col min="1796" max="1802" width="10.140625" style="13" bestFit="1" customWidth="1"/>
    <col min="1803" max="1803" width="9.28515625" style="13" bestFit="1" customWidth="1"/>
    <col min="1804" max="1805" width="10.140625" style="13" bestFit="1" customWidth="1"/>
    <col min="1806" max="1808" width="9.28515625" style="13" bestFit="1" customWidth="1"/>
    <col min="1809" max="1811" width="10.140625" style="13" bestFit="1" customWidth="1"/>
    <col min="1812" max="1812" width="14.140625" style="13" customWidth="1"/>
    <col min="1813" max="2034" width="9.140625" style="13"/>
    <col min="2035" max="2035" width="23.140625" style="13" customWidth="1"/>
    <col min="2036" max="2037" width="9.140625" style="13"/>
    <col min="2038" max="2038" width="13" style="13" customWidth="1"/>
    <col min="2039" max="2039" width="29.28515625" style="13" customWidth="1"/>
    <col min="2040" max="2042" width="9.140625" style="13"/>
    <col min="2043" max="2043" width="14.7109375" style="13" customWidth="1"/>
    <col min="2044" max="2044" width="13.42578125" style="13" customWidth="1"/>
    <col min="2045" max="2045" width="12.7109375" style="13" customWidth="1"/>
    <col min="2046" max="2046" width="14.140625" style="13" customWidth="1"/>
    <col min="2047" max="2047" width="9.140625" style="13"/>
    <col min="2048" max="2049" width="10.140625" style="13" bestFit="1" customWidth="1"/>
    <col min="2050" max="2051" width="9.28515625" style="13" bestFit="1" customWidth="1"/>
    <col min="2052" max="2058" width="10.140625" style="13" bestFit="1" customWidth="1"/>
    <col min="2059" max="2059" width="9.28515625" style="13" bestFit="1" customWidth="1"/>
    <col min="2060" max="2061" width="10.140625" style="13" bestFit="1" customWidth="1"/>
    <col min="2062" max="2064" width="9.28515625" style="13" bestFit="1" customWidth="1"/>
    <col min="2065" max="2067" width="10.140625" style="13" bestFit="1" customWidth="1"/>
    <col min="2068" max="2068" width="14.140625" style="13" customWidth="1"/>
    <col min="2069" max="2290" width="9.140625" style="13"/>
    <col min="2291" max="2291" width="23.140625" style="13" customWidth="1"/>
    <col min="2292" max="2293" width="9.140625" style="13"/>
    <col min="2294" max="2294" width="13" style="13" customWidth="1"/>
    <col min="2295" max="2295" width="29.28515625" style="13" customWidth="1"/>
    <col min="2296" max="2298" width="9.140625" style="13"/>
    <col min="2299" max="2299" width="14.7109375" style="13" customWidth="1"/>
    <col min="2300" max="2300" width="13.42578125" style="13" customWidth="1"/>
    <col min="2301" max="2301" width="12.7109375" style="13" customWidth="1"/>
    <col min="2302" max="2302" width="14.140625" style="13" customWidth="1"/>
    <col min="2303" max="2303" width="9.140625" style="13"/>
    <col min="2304" max="2305" width="10.140625" style="13" bestFit="1" customWidth="1"/>
    <col min="2306" max="2307" width="9.28515625" style="13" bestFit="1" customWidth="1"/>
    <col min="2308" max="2314" width="10.140625" style="13" bestFit="1" customWidth="1"/>
    <col min="2315" max="2315" width="9.28515625" style="13" bestFit="1" customWidth="1"/>
    <col min="2316" max="2317" width="10.140625" style="13" bestFit="1" customWidth="1"/>
    <col min="2318" max="2320" width="9.28515625" style="13" bestFit="1" customWidth="1"/>
    <col min="2321" max="2323" width="10.140625" style="13" bestFit="1" customWidth="1"/>
    <col min="2324" max="2324" width="14.140625" style="13" customWidth="1"/>
    <col min="2325" max="2546" width="9.140625" style="13"/>
    <col min="2547" max="2547" width="23.140625" style="13" customWidth="1"/>
    <col min="2548" max="2549" width="9.140625" style="13"/>
    <col min="2550" max="2550" width="13" style="13" customWidth="1"/>
    <col min="2551" max="2551" width="29.28515625" style="13" customWidth="1"/>
    <col min="2552" max="2554" width="9.140625" style="13"/>
    <col min="2555" max="2555" width="14.7109375" style="13" customWidth="1"/>
    <col min="2556" max="2556" width="13.42578125" style="13" customWidth="1"/>
    <col min="2557" max="2557" width="12.7109375" style="13" customWidth="1"/>
    <col min="2558" max="2558" width="14.140625" style="13" customWidth="1"/>
    <col min="2559" max="2559" width="9.140625" style="13"/>
    <col min="2560" max="2561" width="10.140625" style="13" bestFit="1" customWidth="1"/>
    <col min="2562" max="2563" width="9.28515625" style="13" bestFit="1" customWidth="1"/>
    <col min="2564" max="2570" width="10.140625" style="13" bestFit="1" customWidth="1"/>
    <col min="2571" max="2571" width="9.28515625" style="13" bestFit="1" customWidth="1"/>
    <col min="2572" max="2573" width="10.140625" style="13" bestFit="1" customWidth="1"/>
    <col min="2574" max="2576" width="9.28515625" style="13" bestFit="1" customWidth="1"/>
    <col min="2577" max="2579" width="10.140625" style="13" bestFit="1" customWidth="1"/>
    <col min="2580" max="2580" width="14.140625" style="13" customWidth="1"/>
    <col min="2581" max="2802" width="9.140625" style="13"/>
    <col min="2803" max="2803" width="23.140625" style="13" customWidth="1"/>
    <col min="2804" max="2805" width="9.140625" style="13"/>
    <col min="2806" max="2806" width="13" style="13" customWidth="1"/>
    <col min="2807" max="2807" width="29.28515625" style="13" customWidth="1"/>
    <col min="2808" max="2810" width="9.140625" style="13"/>
    <col min="2811" max="2811" width="14.7109375" style="13" customWidth="1"/>
    <col min="2812" max="2812" width="13.42578125" style="13" customWidth="1"/>
    <col min="2813" max="2813" width="12.7109375" style="13" customWidth="1"/>
    <col min="2814" max="2814" width="14.140625" style="13" customWidth="1"/>
    <col min="2815" max="2815" width="9.140625" style="13"/>
    <col min="2816" max="2817" width="10.140625" style="13" bestFit="1" customWidth="1"/>
    <col min="2818" max="2819" width="9.28515625" style="13" bestFit="1" customWidth="1"/>
    <col min="2820" max="2826" width="10.140625" style="13" bestFit="1" customWidth="1"/>
    <col min="2827" max="2827" width="9.28515625" style="13" bestFit="1" customWidth="1"/>
    <col min="2828" max="2829" width="10.140625" style="13" bestFit="1" customWidth="1"/>
    <col min="2830" max="2832" width="9.28515625" style="13" bestFit="1" customWidth="1"/>
    <col min="2833" max="2835" width="10.140625" style="13" bestFit="1" customWidth="1"/>
    <col min="2836" max="2836" width="14.140625" style="13" customWidth="1"/>
    <col min="2837" max="3058" width="9.140625" style="13"/>
    <col min="3059" max="3059" width="23.140625" style="13" customWidth="1"/>
    <col min="3060" max="3061" width="9.140625" style="13"/>
    <col min="3062" max="3062" width="13" style="13" customWidth="1"/>
    <col min="3063" max="3063" width="29.28515625" style="13" customWidth="1"/>
    <col min="3064" max="3066" width="9.140625" style="13"/>
    <col min="3067" max="3067" width="14.7109375" style="13" customWidth="1"/>
    <col min="3068" max="3068" width="13.42578125" style="13" customWidth="1"/>
    <col min="3069" max="3069" width="12.7109375" style="13" customWidth="1"/>
    <col min="3070" max="3070" width="14.140625" style="13" customWidth="1"/>
    <col min="3071" max="3071" width="9.140625" style="13"/>
    <col min="3072" max="3073" width="10.140625" style="13" bestFit="1" customWidth="1"/>
    <col min="3074" max="3075" width="9.28515625" style="13" bestFit="1" customWidth="1"/>
    <col min="3076" max="3082" width="10.140625" style="13" bestFit="1" customWidth="1"/>
    <col min="3083" max="3083" width="9.28515625" style="13" bestFit="1" customWidth="1"/>
    <col min="3084" max="3085" width="10.140625" style="13" bestFit="1" customWidth="1"/>
    <col min="3086" max="3088" width="9.28515625" style="13" bestFit="1" customWidth="1"/>
    <col min="3089" max="3091" width="10.140625" style="13" bestFit="1" customWidth="1"/>
    <col min="3092" max="3092" width="14.140625" style="13" customWidth="1"/>
    <col min="3093" max="3314" width="9.140625" style="13"/>
    <col min="3315" max="3315" width="23.140625" style="13" customWidth="1"/>
    <col min="3316" max="3317" width="9.140625" style="13"/>
    <col min="3318" max="3318" width="13" style="13" customWidth="1"/>
    <col min="3319" max="3319" width="29.28515625" style="13" customWidth="1"/>
    <col min="3320" max="3322" width="9.140625" style="13"/>
    <col min="3323" max="3323" width="14.7109375" style="13" customWidth="1"/>
    <col min="3324" max="3324" width="13.42578125" style="13" customWidth="1"/>
    <col min="3325" max="3325" width="12.7109375" style="13" customWidth="1"/>
    <col min="3326" max="3326" width="14.140625" style="13" customWidth="1"/>
    <col min="3327" max="3327" width="9.140625" style="13"/>
    <col min="3328" max="3329" width="10.140625" style="13" bestFit="1" customWidth="1"/>
    <col min="3330" max="3331" width="9.28515625" style="13" bestFit="1" customWidth="1"/>
    <col min="3332" max="3338" width="10.140625" style="13" bestFit="1" customWidth="1"/>
    <col min="3339" max="3339" width="9.28515625" style="13" bestFit="1" customWidth="1"/>
    <col min="3340" max="3341" width="10.140625" style="13" bestFit="1" customWidth="1"/>
    <col min="3342" max="3344" width="9.28515625" style="13" bestFit="1" customWidth="1"/>
    <col min="3345" max="3347" width="10.140625" style="13" bestFit="1" customWidth="1"/>
    <col min="3348" max="3348" width="14.140625" style="13" customWidth="1"/>
    <col min="3349" max="3570" width="9.140625" style="13"/>
    <col min="3571" max="3571" width="23.140625" style="13" customWidth="1"/>
    <col min="3572" max="3573" width="9.140625" style="13"/>
    <col min="3574" max="3574" width="13" style="13" customWidth="1"/>
    <col min="3575" max="3575" width="29.28515625" style="13" customWidth="1"/>
    <col min="3576" max="3578" width="9.140625" style="13"/>
    <col min="3579" max="3579" width="14.7109375" style="13" customWidth="1"/>
    <col min="3580" max="3580" width="13.42578125" style="13" customWidth="1"/>
    <col min="3581" max="3581" width="12.7109375" style="13" customWidth="1"/>
    <col min="3582" max="3582" width="14.140625" style="13" customWidth="1"/>
    <col min="3583" max="3583" width="9.140625" style="13"/>
    <col min="3584" max="3585" width="10.140625" style="13" bestFit="1" customWidth="1"/>
    <col min="3586" max="3587" width="9.28515625" style="13" bestFit="1" customWidth="1"/>
    <col min="3588" max="3594" width="10.140625" style="13" bestFit="1" customWidth="1"/>
    <col min="3595" max="3595" width="9.28515625" style="13" bestFit="1" customWidth="1"/>
    <col min="3596" max="3597" width="10.140625" style="13" bestFit="1" customWidth="1"/>
    <col min="3598" max="3600" width="9.28515625" style="13" bestFit="1" customWidth="1"/>
    <col min="3601" max="3603" width="10.140625" style="13" bestFit="1" customWidth="1"/>
    <col min="3604" max="3604" width="14.140625" style="13" customWidth="1"/>
    <col min="3605" max="3826" width="9.140625" style="13"/>
    <col min="3827" max="3827" width="23.140625" style="13" customWidth="1"/>
    <col min="3828" max="3829" width="9.140625" style="13"/>
    <col min="3830" max="3830" width="13" style="13" customWidth="1"/>
    <col min="3831" max="3831" width="29.28515625" style="13" customWidth="1"/>
    <col min="3832" max="3834" width="9.140625" style="13"/>
    <col min="3835" max="3835" width="14.7109375" style="13" customWidth="1"/>
    <col min="3836" max="3836" width="13.42578125" style="13" customWidth="1"/>
    <col min="3837" max="3837" width="12.7109375" style="13" customWidth="1"/>
    <col min="3838" max="3838" width="14.140625" style="13" customWidth="1"/>
    <col min="3839" max="3839" width="9.140625" style="13"/>
    <col min="3840" max="3841" width="10.140625" style="13" bestFit="1" customWidth="1"/>
    <col min="3842" max="3843" width="9.28515625" style="13" bestFit="1" customWidth="1"/>
    <col min="3844" max="3850" width="10.140625" style="13" bestFit="1" customWidth="1"/>
    <col min="3851" max="3851" width="9.28515625" style="13" bestFit="1" customWidth="1"/>
    <col min="3852" max="3853" width="10.140625" style="13" bestFit="1" customWidth="1"/>
    <col min="3854" max="3856" width="9.28515625" style="13" bestFit="1" customWidth="1"/>
    <col min="3857" max="3859" width="10.140625" style="13" bestFit="1" customWidth="1"/>
    <col min="3860" max="3860" width="14.140625" style="13" customWidth="1"/>
    <col min="3861" max="4082" width="9.140625" style="13"/>
    <col min="4083" max="4083" width="23.140625" style="13" customWidth="1"/>
    <col min="4084" max="4085" width="9.140625" style="13"/>
    <col min="4086" max="4086" width="13" style="13" customWidth="1"/>
    <col min="4087" max="4087" width="29.28515625" style="13" customWidth="1"/>
    <col min="4088" max="4090" width="9.140625" style="13"/>
    <col min="4091" max="4091" width="14.7109375" style="13" customWidth="1"/>
    <col min="4092" max="4092" width="13.42578125" style="13" customWidth="1"/>
    <col min="4093" max="4093" width="12.7109375" style="13" customWidth="1"/>
    <col min="4094" max="4094" width="14.140625" style="13" customWidth="1"/>
    <col min="4095" max="4095" width="9.140625" style="13"/>
    <col min="4096" max="4097" width="10.140625" style="13" bestFit="1" customWidth="1"/>
    <col min="4098" max="4099" width="9.28515625" style="13" bestFit="1" customWidth="1"/>
    <col min="4100" max="4106" width="10.140625" style="13" bestFit="1" customWidth="1"/>
    <col min="4107" max="4107" width="9.28515625" style="13" bestFit="1" customWidth="1"/>
    <col min="4108" max="4109" width="10.140625" style="13" bestFit="1" customWidth="1"/>
    <col min="4110" max="4112" width="9.28515625" style="13" bestFit="1" customWidth="1"/>
    <col min="4113" max="4115" width="10.140625" style="13" bestFit="1" customWidth="1"/>
    <col min="4116" max="4116" width="14.140625" style="13" customWidth="1"/>
    <col min="4117" max="4338" width="9.140625" style="13"/>
    <col min="4339" max="4339" width="23.140625" style="13" customWidth="1"/>
    <col min="4340" max="4341" width="9.140625" style="13"/>
    <col min="4342" max="4342" width="13" style="13" customWidth="1"/>
    <col min="4343" max="4343" width="29.28515625" style="13" customWidth="1"/>
    <col min="4344" max="4346" width="9.140625" style="13"/>
    <col min="4347" max="4347" width="14.7109375" style="13" customWidth="1"/>
    <col min="4348" max="4348" width="13.42578125" style="13" customWidth="1"/>
    <col min="4349" max="4349" width="12.7109375" style="13" customWidth="1"/>
    <col min="4350" max="4350" width="14.140625" style="13" customWidth="1"/>
    <col min="4351" max="4351" width="9.140625" style="13"/>
    <col min="4352" max="4353" width="10.140625" style="13" bestFit="1" customWidth="1"/>
    <col min="4354" max="4355" width="9.28515625" style="13" bestFit="1" customWidth="1"/>
    <col min="4356" max="4362" width="10.140625" style="13" bestFit="1" customWidth="1"/>
    <col min="4363" max="4363" width="9.28515625" style="13" bestFit="1" customWidth="1"/>
    <col min="4364" max="4365" width="10.140625" style="13" bestFit="1" customWidth="1"/>
    <col min="4366" max="4368" width="9.28515625" style="13" bestFit="1" customWidth="1"/>
    <col min="4369" max="4371" width="10.140625" style="13" bestFit="1" customWidth="1"/>
    <col min="4372" max="4372" width="14.140625" style="13" customWidth="1"/>
    <col min="4373" max="4594" width="9.140625" style="13"/>
    <col min="4595" max="4595" width="23.140625" style="13" customWidth="1"/>
    <col min="4596" max="4597" width="9.140625" style="13"/>
    <col min="4598" max="4598" width="13" style="13" customWidth="1"/>
    <col min="4599" max="4599" width="29.28515625" style="13" customWidth="1"/>
    <col min="4600" max="4602" width="9.140625" style="13"/>
    <col min="4603" max="4603" width="14.7109375" style="13" customWidth="1"/>
    <col min="4604" max="4604" width="13.42578125" style="13" customWidth="1"/>
    <col min="4605" max="4605" width="12.7109375" style="13" customWidth="1"/>
    <col min="4606" max="4606" width="14.140625" style="13" customWidth="1"/>
    <col min="4607" max="4607" width="9.140625" style="13"/>
    <col min="4608" max="4609" width="10.140625" style="13" bestFit="1" customWidth="1"/>
    <col min="4610" max="4611" width="9.28515625" style="13" bestFit="1" customWidth="1"/>
    <col min="4612" max="4618" width="10.140625" style="13" bestFit="1" customWidth="1"/>
    <col min="4619" max="4619" width="9.28515625" style="13" bestFit="1" customWidth="1"/>
    <col min="4620" max="4621" width="10.140625" style="13" bestFit="1" customWidth="1"/>
    <col min="4622" max="4624" width="9.28515625" style="13" bestFit="1" customWidth="1"/>
    <col min="4625" max="4627" width="10.140625" style="13" bestFit="1" customWidth="1"/>
    <col min="4628" max="4628" width="14.140625" style="13" customWidth="1"/>
    <col min="4629" max="4850" width="9.140625" style="13"/>
    <col min="4851" max="4851" width="23.140625" style="13" customWidth="1"/>
    <col min="4852" max="4853" width="9.140625" style="13"/>
    <col min="4854" max="4854" width="13" style="13" customWidth="1"/>
    <col min="4855" max="4855" width="29.28515625" style="13" customWidth="1"/>
    <col min="4856" max="4858" width="9.140625" style="13"/>
    <col min="4859" max="4859" width="14.7109375" style="13" customWidth="1"/>
    <col min="4860" max="4860" width="13.42578125" style="13" customWidth="1"/>
    <col min="4861" max="4861" width="12.7109375" style="13" customWidth="1"/>
    <col min="4862" max="4862" width="14.140625" style="13" customWidth="1"/>
    <col min="4863" max="4863" width="9.140625" style="13"/>
    <col min="4864" max="4865" width="10.140625" style="13" bestFit="1" customWidth="1"/>
    <col min="4866" max="4867" width="9.28515625" style="13" bestFit="1" customWidth="1"/>
    <col min="4868" max="4874" width="10.140625" style="13" bestFit="1" customWidth="1"/>
    <col min="4875" max="4875" width="9.28515625" style="13" bestFit="1" customWidth="1"/>
    <col min="4876" max="4877" width="10.140625" style="13" bestFit="1" customWidth="1"/>
    <col min="4878" max="4880" width="9.28515625" style="13" bestFit="1" customWidth="1"/>
    <col min="4881" max="4883" width="10.140625" style="13" bestFit="1" customWidth="1"/>
    <col min="4884" max="4884" width="14.140625" style="13" customWidth="1"/>
    <col min="4885" max="5106" width="9.140625" style="13"/>
    <col min="5107" max="5107" width="23.140625" style="13" customWidth="1"/>
    <col min="5108" max="5109" width="9.140625" style="13"/>
    <col min="5110" max="5110" width="13" style="13" customWidth="1"/>
    <col min="5111" max="5111" width="29.28515625" style="13" customWidth="1"/>
    <col min="5112" max="5114" width="9.140625" style="13"/>
    <col min="5115" max="5115" width="14.7109375" style="13" customWidth="1"/>
    <col min="5116" max="5116" width="13.42578125" style="13" customWidth="1"/>
    <col min="5117" max="5117" width="12.7109375" style="13" customWidth="1"/>
    <col min="5118" max="5118" width="14.140625" style="13" customWidth="1"/>
    <col min="5119" max="5119" width="9.140625" style="13"/>
    <col min="5120" max="5121" width="10.140625" style="13" bestFit="1" customWidth="1"/>
    <col min="5122" max="5123" width="9.28515625" style="13" bestFit="1" customWidth="1"/>
    <col min="5124" max="5130" width="10.140625" style="13" bestFit="1" customWidth="1"/>
    <col min="5131" max="5131" width="9.28515625" style="13" bestFit="1" customWidth="1"/>
    <col min="5132" max="5133" width="10.140625" style="13" bestFit="1" customWidth="1"/>
    <col min="5134" max="5136" width="9.28515625" style="13" bestFit="1" customWidth="1"/>
    <col min="5137" max="5139" width="10.140625" style="13" bestFit="1" customWidth="1"/>
    <col min="5140" max="5140" width="14.140625" style="13" customWidth="1"/>
    <col min="5141" max="5362" width="9.140625" style="13"/>
    <col min="5363" max="5363" width="23.140625" style="13" customWidth="1"/>
    <col min="5364" max="5365" width="9.140625" style="13"/>
    <col min="5366" max="5366" width="13" style="13" customWidth="1"/>
    <col min="5367" max="5367" width="29.28515625" style="13" customWidth="1"/>
    <col min="5368" max="5370" width="9.140625" style="13"/>
    <col min="5371" max="5371" width="14.7109375" style="13" customWidth="1"/>
    <col min="5372" max="5372" width="13.42578125" style="13" customWidth="1"/>
    <col min="5373" max="5373" width="12.7109375" style="13" customWidth="1"/>
    <col min="5374" max="5374" width="14.140625" style="13" customWidth="1"/>
    <col min="5375" max="5375" width="9.140625" style="13"/>
    <col min="5376" max="5377" width="10.140625" style="13" bestFit="1" customWidth="1"/>
    <col min="5378" max="5379" width="9.28515625" style="13" bestFit="1" customWidth="1"/>
    <col min="5380" max="5386" width="10.140625" style="13" bestFit="1" customWidth="1"/>
    <col min="5387" max="5387" width="9.28515625" style="13" bestFit="1" customWidth="1"/>
    <col min="5388" max="5389" width="10.140625" style="13" bestFit="1" customWidth="1"/>
    <col min="5390" max="5392" width="9.28515625" style="13" bestFit="1" customWidth="1"/>
    <col min="5393" max="5395" width="10.140625" style="13" bestFit="1" customWidth="1"/>
    <col min="5396" max="5396" width="14.140625" style="13" customWidth="1"/>
    <col min="5397" max="5618" width="9.140625" style="13"/>
    <col min="5619" max="5619" width="23.140625" style="13" customWidth="1"/>
    <col min="5620" max="5621" width="9.140625" style="13"/>
    <col min="5622" max="5622" width="13" style="13" customWidth="1"/>
    <col min="5623" max="5623" width="29.28515625" style="13" customWidth="1"/>
    <col min="5624" max="5626" width="9.140625" style="13"/>
    <col min="5627" max="5627" width="14.7109375" style="13" customWidth="1"/>
    <col min="5628" max="5628" width="13.42578125" style="13" customWidth="1"/>
    <col min="5629" max="5629" width="12.7109375" style="13" customWidth="1"/>
    <col min="5630" max="5630" width="14.140625" style="13" customWidth="1"/>
    <col min="5631" max="5631" width="9.140625" style="13"/>
    <col min="5632" max="5633" width="10.140625" style="13" bestFit="1" customWidth="1"/>
    <col min="5634" max="5635" width="9.28515625" style="13" bestFit="1" customWidth="1"/>
    <col min="5636" max="5642" width="10.140625" style="13" bestFit="1" customWidth="1"/>
    <col min="5643" max="5643" width="9.28515625" style="13" bestFit="1" customWidth="1"/>
    <col min="5644" max="5645" width="10.140625" style="13" bestFit="1" customWidth="1"/>
    <col min="5646" max="5648" width="9.28515625" style="13" bestFit="1" customWidth="1"/>
    <col min="5649" max="5651" width="10.140625" style="13" bestFit="1" customWidth="1"/>
    <col min="5652" max="5652" width="14.140625" style="13" customWidth="1"/>
    <col min="5653" max="5874" width="9.140625" style="13"/>
    <col min="5875" max="5875" width="23.140625" style="13" customWidth="1"/>
    <col min="5876" max="5877" width="9.140625" style="13"/>
    <col min="5878" max="5878" width="13" style="13" customWidth="1"/>
    <col min="5879" max="5879" width="29.28515625" style="13" customWidth="1"/>
    <col min="5880" max="5882" width="9.140625" style="13"/>
    <col min="5883" max="5883" width="14.7109375" style="13" customWidth="1"/>
    <col min="5884" max="5884" width="13.42578125" style="13" customWidth="1"/>
    <col min="5885" max="5885" width="12.7109375" style="13" customWidth="1"/>
    <col min="5886" max="5886" width="14.140625" style="13" customWidth="1"/>
    <col min="5887" max="5887" width="9.140625" style="13"/>
    <col min="5888" max="5889" width="10.140625" style="13" bestFit="1" customWidth="1"/>
    <col min="5890" max="5891" width="9.28515625" style="13" bestFit="1" customWidth="1"/>
    <col min="5892" max="5898" width="10.140625" style="13" bestFit="1" customWidth="1"/>
    <col min="5899" max="5899" width="9.28515625" style="13" bestFit="1" customWidth="1"/>
    <col min="5900" max="5901" width="10.140625" style="13" bestFit="1" customWidth="1"/>
    <col min="5902" max="5904" width="9.28515625" style="13" bestFit="1" customWidth="1"/>
    <col min="5905" max="5907" width="10.140625" style="13" bestFit="1" customWidth="1"/>
    <col min="5908" max="5908" width="14.140625" style="13" customWidth="1"/>
    <col min="5909" max="6130" width="9.140625" style="13"/>
    <col min="6131" max="6131" width="23.140625" style="13" customWidth="1"/>
    <col min="6132" max="6133" width="9.140625" style="13"/>
    <col min="6134" max="6134" width="13" style="13" customWidth="1"/>
    <col min="6135" max="6135" width="29.28515625" style="13" customWidth="1"/>
    <col min="6136" max="6138" width="9.140625" style="13"/>
    <col min="6139" max="6139" width="14.7109375" style="13" customWidth="1"/>
    <col min="6140" max="6140" width="13.42578125" style="13" customWidth="1"/>
    <col min="6141" max="6141" width="12.7109375" style="13" customWidth="1"/>
    <col min="6142" max="6142" width="14.140625" style="13" customWidth="1"/>
    <col min="6143" max="6143" width="9.140625" style="13"/>
    <col min="6144" max="6145" width="10.140625" style="13" bestFit="1" customWidth="1"/>
    <col min="6146" max="6147" width="9.28515625" style="13" bestFit="1" customWidth="1"/>
    <col min="6148" max="6154" width="10.140625" style="13" bestFit="1" customWidth="1"/>
    <col min="6155" max="6155" width="9.28515625" style="13" bestFit="1" customWidth="1"/>
    <col min="6156" max="6157" width="10.140625" style="13" bestFit="1" customWidth="1"/>
    <col min="6158" max="6160" width="9.28515625" style="13" bestFit="1" customWidth="1"/>
    <col min="6161" max="6163" width="10.140625" style="13" bestFit="1" customWidth="1"/>
    <col min="6164" max="6164" width="14.140625" style="13" customWidth="1"/>
    <col min="6165" max="6386" width="9.140625" style="13"/>
    <col min="6387" max="6387" width="23.140625" style="13" customWidth="1"/>
    <col min="6388" max="6389" width="9.140625" style="13"/>
    <col min="6390" max="6390" width="13" style="13" customWidth="1"/>
    <col min="6391" max="6391" width="29.28515625" style="13" customWidth="1"/>
    <col min="6392" max="6394" width="9.140625" style="13"/>
    <col min="6395" max="6395" width="14.7109375" style="13" customWidth="1"/>
    <col min="6396" max="6396" width="13.42578125" style="13" customWidth="1"/>
    <col min="6397" max="6397" width="12.7109375" style="13" customWidth="1"/>
    <col min="6398" max="6398" width="14.140625" style="13" customWidth="1"/>
    <col min="6399" max="6399" width="9.140625" style="13"/>
    <col min="6400" max="6401" width="10.140625" style="13" bestFit="1" customWidth="1"/>
    <col min="6402" max="6403" width="9.28515625" style="13" bestFit="1" customWidth="1"/>
    <col min="6404" max="6410" width="10.140625" style="13" bestFit="1" customWidth="1"/>
    <col min="6411" max="6411" width="9.28515625" style="13" bestFit="1" customWidth="1"/>
    <col min="6412" max="6413" width="10.140625" style="13" bestFit="1" customWidth="1"/>
    <col min="6414" max="6416" width="9.28515625" style="13" bestFit="1" customWidth="1"/>
    <col min="6417" max="6419" width="10.140625" style="13" bestFit="1" customWidth="1"/>
    <col min="6420" max="6420" width="14.140625" style="13" customWidth="1"/>
    <col min="6421" max="6642" width="9.140625" style="13"/>
    <col min="6643" max="6643" width="23.140625" style="13" customWidth="1"/>
    <col min="6644" max="6645" width="9.140625" style="13"/>
    <col min="6646" max="6646" width="13" style="13" customWidth="1"/>
    <col min="6647" max="6647" width="29.28515625" style="13" customWidth="1"/>
    <col min="6648" max="6650" width="9.140625" style="13"/>
    <col min="6651" max="6651" width="14.7109375" style="13" customWidth="1"/>
    <col min="6652" max="6652" width="13.42578125" style="13" customWidth="1"/>
    <col min="6653" max="6653" width="12.7109375" style="13" customWidth="1"/>
    <col min="6654" max="6654" width="14.140625" style="13" customWidth="1"/>
    <col min="6655" max="6655" width="9.140625" style="13"/>
    <col min="6656" max="6657" width="10.140625" style="13" bestFit="1" customWidth="1"/>
    <col min="6658" max="6659" width="9.28515625" style="13" bestFit="1" customWidth="1"/>
    <col min="6660" max="6666" width="10.140625" style="13" bestFit="1" customWidth="1"/>
    <col min="6667" max="6667" width="9.28515625" style="13" bestFit="1" customWidth="1"/>
    <col min="6668" max="6669" width="10.140625" style="13" bestFit="1" customWidth="1"/>
    <col min="6670" max="6672" width="9.28515625" style="13" bestFit="1" customWidth="1"/>
    <col min="6673" max="6675" width="10.140625" style="13" bestFit="1" customWidth="1"/>
    <col min="6676" max="6676" width="14.140625" style="13" customWidth="1"/>
    <col min="6677" max="6898" width="9.140625" style="13"/>
    <col min="6899" max="6899" width="23.140625" style="13" customWidth="1"/>
    <col min="6900" max="6901" width="9.140625" style="13"/>
    <col min="6902" max="6902" width="13" style="13" customWidth="1"/>
    <col min="6903" max="6903" width="29.28515625" style="13" customWidth="1"/>
    <col min="6904" max="6906" width="9.140625" style="13"/>
    <col min="6907" max="6907" width="14.7109375" style="13" customWidth="1"/>
    <col min="6908" max="6908" width="13.42578125" style="13" customWidth="1"/>
    <col min="6909" max="6909" width="12.7109375" style="13" customWidth="1"/>
    <col min="6910" max="6910" width="14.140625" style="13" customWidth="1"/>
    <col min="6911" max="6911" width="9.140625" style="13"/>
    <col min="6912" max="6913" width="10.140625" style="13" bestFit="1" customWidth="1"/>
    <col min="6914" max="6915" width="9.28515625" style="13" bestFit="1" customWidth="1"/>
    <col min="6916" max="6922" width="10.140625" style="13" bestFit="1" customWidth="1"/>
    <col min="6923" max="6923" width="9.28515625" style="13" bestFit="1" customWidth="1"/>
    <col min="6924" max="6925" width="10.140625" style="13" bestFit="1" customWidth="1"/>
    <col min="6926" max="6928" width="9.28515625" style="13" bestFit="1" customWidth="1"/>
    <col min="6929" max="6931" width="10.140625" style="13" bestFit="1" customWidth="1"/>
    <col min="6932" max="6932" width="14.140625" style="13" customWidth="1"/>
    <col min="6933" max="7154" width="9.140625" style="13"/>
    <col min="7155" max="7155" width="23.140625" style="13" customWidth="1"/>
    <col min="7156" max="7157" width="9.140625" style="13"/>
    <col min="7158" max="7158" width="13" style="13" customWidth="1"/>
    <col min="7159" max="7159" width="29.28515625" style="13" customWidth="1"/>
    <col min="7160" max="7162" width="9.140625" style="13"/>
    <col min="7163" max="7163" width="14.7109375" style="13" customWidth="1"/>
    <col min="7164" max="7164" width="13.42578125" style="13" customWidth="1"/>
    <col min="7165" max="7165" width="12.7109375" style="13" customWidth="1"/>
    <col min="7166" max="7166" width="14.140625" style="13" customWidth="1"/>
    <col min="7167" max="7167" width="9.140625" style="13"/>
    <col min="7168" max="7169" width="10.140625" style="13" bestFit="1" customWidth="1"/>
    <col min="7170" max="7171" width="9.28515625" style="13" bestFit="1" customWidth="1"/>
    <col min="7172" max="7178" width="10.140625" style="13" bestFit="1" customWidth="1"/>
    <col min="7179" max="7179" width="9.28515625" style="13" bestFit="1" customWidth="1"/>
    <col min="7180" max="7181" width="10.140625" style="13" bestFit="1" customWidth="1"/>
    <col min="7182" max="7184" width="9.28515625" style="13" bestFit="1" customWidth="1"/>
    <col min="7185" max="7187" width="10.140625" style="13" bestFit="1" customWidth="1"/>
    <col min="7188" max="7188" width="14.140625" style="13" customWidth="1"/>
    <col min="7189" max="7410" width="9.140625" style="13"/>
    <col min="7411" max="7411" width="23.140625" style="13" customWidth="1"/>
    <col min="7412" max="7413" width="9.140625" style="13"/>
    <col min="7414" max="7414" width="13" style="13" customWidth="1"/>
    <col min="7415" max="7415" width="29.28515625" style="13" customWidth="1"/>
    <col min="7416" max="7418" width="9.140625" style="13"/>
    <col min="7419" max="7419" width="14.7109375" style="13" customWidth="1"/>
    <col min="7420" max="7420" width="13.42578125" style="13" customWidth="1"/>
    <col min="7421" max="7421" width="12.7109375" style="13" customWidth="1"/>
    <col min="7422" max="7422" width="14.140625" style="13" customWidth="1"/>
    <col min="7423" max="7423" width="9.140625" style="13"/>
    <col min="7424" max="7425" width="10.140625" style="13" bestFit="1" customWidth="1"/>
    <col min="7426" max="7427" width="9.28515625" style="13" bestFit="1" customWidth="1"/>
    <col min="7428" max="7434" width="10.140625" style="13" bestFit="1" customWidth="1"/>
    <col min="7435" max="7435" width="9.28515625" style="13" bestFit="1" customWidth="1"/>
    <col min="7436" max="7437" width="10.140625" style="13" bestFit="1" customWidth="1"/>
    <col min="7438" max="7440" width="9.28515625" style="13" bestFit="1" customWidth="1"/>
    <col min="7441" max="7443" width="10.140625" style="13" bestFit="1" customWidth="1"/>
    <col min="7444" max="7444" width="14.140625" style="13" customWidth="1"/>
    <col min="7445" max="7666" width="9.140625" style="13"/>
    <col min="7667" max="7667" width="23.140625" style="13" customWidth="1"/>
    <col min="7668" max="7669" width="9.140625" style="13"/>
    <col min="7670" max="7670" width="13" style="13" customWidth="1"/>
    <col min="7671" max="7671" width="29.28515625" style="13" customWidth="1"/>
    <col min="7672" max="7674" width="9.140625" style="13"/>
    <col min="7675" max="7675" width="14.7109375" style="13" customWidth="1"/>
    <col min="7676" max="7676" width="13.42578125" style="13" customWidth="1"/>
    <col min="7677" max="7677" width="12.7109375" style="13" customWidth="1"/>
    <col min="7678" max="7678" width="14.140625" style="13" customWidth="1"/>
    <col min="7679" max="7679" width="9.140625" style="13"/>
    <col min="7680" max="7681" width="10.140625" style="13" bestFit="1" customWidth="1"/>
    <col min="7682" max="7683" width="9.28515625" style="13" bestFit="1" customWidth="1"/>
    <col min="7684" max="7690" width="10.140625" style="13" bestFit="1" customWidth="1"/>
    <col min="7691" max="7691" width="9.28515625" style="13" bestFit="1" customWidth="1"/>
    <col min="7692" max="7693" width="10.140625" style="13" bestFit="1" customWidth="1"/>
    <col min="7694" max="7696" width="9.28515625" style="13" bestFit="1" customWidth="1"/>
    <col min="7697" max="7699" width="10.140625" style="13" bestFit="1" customWidth="1"/>
    <col min="7700" max="7700" width="14.140625" style="13" customWidth="1"/>
    <col min="7701" max="7922" width="9.140625" style="13"/>
    <col min="7923" max="7923" width="23.140625" style="13" customWidth="1"/>
    <col min="7924" max="7925" width="9.140625" style="13"/>
    <col min="7926" max="7926" width="13" style="13" customWidth="1"/>
    <col min="7927" max="7927" width="29.28515625" style="13" customWidth="1"/>
    <col min="7928" max="7930" width="9.140625" style="13"/>
    <col min="7931" max="7931" width="14.7109375" style="13" customWidth="1"/>
    <col min="7932" max="7932" width="13.42578125" style="13" customWidth="1"/>
    <col min="7933" max="7933" width="12.7109375" style="13" customWidth="1"/>
    <col min="7934" max="7934" width="14.140625" style="13" customWidth="1"/>
    <col min="7935" max="7935" width="9.140625" style="13"/>
    <col min="7936" max="7937" width="10.140625" style="13" bestFit="1" customWidth="1"/>
    <col min="7938" max="7939" width="9.28515625" style="13" bestFit="1" customWidth="1"/>
    <col min="7940" max="7946" width="10.140625" style="13" bestFit="1" customWidth="1"/>
    <col min="7947" max="7947" width="9.28515625" style="13" bestFit="1" customWidth="1"/>
    <col min="7948" max="7949" width="10.140625" style="13" bestFit="1" customWidth="1"/>
    <col min="7950" max="7952" width="9.28515625" style="13" bestFit="1" customWidth="1"/>
    <col min="7953" max="7955" width="10.140625" style="13" bestFit="1" customWidth="1"/>
    <col min="7956" max="7956" width="14.140625" style="13" customWidth="1"/>
    <col min="7957" max="8178" width="9.140625" style="13"/>
    <col min="8179" max="8179" width="23.140625" style="13" customWidth="1"/>
    <col min="8180" max="8181" width="9.140625" style="13"/>
    <col min="8182" max="8182" width="13" style="13" customWidth="1"/>
    <col min="8183" max="8183" width="29.28515625" style="13" customWidth="1"/>
    <col min="8184" max="8186" width="9.140625" style="13"/>
    <col min="8187" max="8187" width="14.7109375" style="13" customWidth="1"/>
    <col min="8188" max="8188" width="13.42578125" style="13" customWidth="1"/>
    <col min="8189" max="8189" width="12.7109375" style="13" customWidth="1"/>
    <col min="8190" max="8190" width="14.140625" style="13" customWidth="1"/>
    <col min="8191" max="8191" width="9.140625" style="13"/>
    <col min="8192" max="8193" width="10.140625" style="13" bestFit="1" customWidth="1"/>
    <col min="8194" max="8195" width="9.28515625" style="13" bestFit="1" customWidth="1"/>
    <col min="8196" max="8202" width="10.140625" style="13" bestFit="1" customWidth="1"/>
    <col min="8203" max="8203" width="9.28515625" style="13" bestFit="1" customWidth="1"/>
    <col min="8204" max="8205" width="10.140625" style="13" bestFit="1" customWidth="1"/>
    <col min="8206" max="8208" width="9.28515625" style="13" bestFit="1" customWidth="1"/>
    <col min="8209" max="8211" width="10.140625" style="13" bestFit="1" customWidth="1"/>
    <col min="8212" max="8212" width="14.140625" style="13" customWidth="1"/>
    <col min="8213" max="8434" width="9.140625" style="13"/>
    <col min="8435" max="8435" width="23.140625" style="13" customWidth="1"/>
    <col min="8436" max="8437" width="9.140625" style="13"/>
    <col min="8438" max="8438" width="13" style="13" customWidth="1"/>
    <col min="8439" max="8439" width="29.28515625" style="13" customWidth="1"/>
    <col min="8440" max="8442" width="9.140625" style="13"/>
    <col min="8443" max="8443" width="14.7109375" style="13" customWidth="1"/>
    <col min="8444" max="8444" width="13.42578125" style="13" customWidth="1"/>
    <col min="8445" max="8445" width="12.7109375" style="13" customWidth="1"/>
    <col min="8446" max="8446" width="14.140625" style="13" customWidth="1"/>
    <col min="8447" max="8447" width="9.140625" style="13"/>
    <col min="8448" max="8449" width="10.140625" style="13" bestFit="1" customWidth="1"/>
    <col min="8450" max="8451" width="9.28515625" style="13" bestFit="1" customWidth="1"/>
    <col min="8452" max="8458" width="10.140625" style="13" bestFit="1" customWidth="1"/>
    <col min="8459" max="8459" width="9.28515625" style="13" bestFit="1" customWidth="1"/>
    <col min="8460" max="8461" width="10.140625" style="13" bestFit="1" customWidth="1"/>
    <col min="8462" max="8464" width="9.28515625" style="13" bestFit="1" customWidth="1"/>
    <col min="8465" max="8467" width="10.140625" style="13" bestFit="1" customWidth="1"/>
    <col min="8468" max="8468" width="14.140625" style="13" customWidth="1"/>
    <col min="8469" max="8690" width="9.140625" style="13"/>
    <col min="8691" max="8691" width="23.140625" style="13" customWidth="1"/>
    <col min="8692" max="8693" width="9.140625" style="13"/>
    <col min="8694" max="8694" width="13" style="13" customWidth="1"/>
    <col min="8695" max="8695" width="29.28515625" style="13" customWidth="1"/>
    <col min="8696" max="8698" width="9.140625" style="13"/>
    <col min="8699" max="8699" width="14.7109375" style="13" customWidth="1"/>
    <col min="8700" max="8700" width="13.42578125" style="13" customWidth="1"/>
    <col min="8701" max="8701" width="12.7109375" style="13" customWidth="1"/>
    <col min="8702" max="8702" width="14.140625" style="13" customWidth="1"/>
    <col min="8703" max="8703" width="9.140625" style="13"/>
    <col min="8704" max="8705" width="10.140625" style="13" bestFit="1" customWidth="1"/>
    <col min="8706" max="8707" width="9.28515625" style="13" bestFit="1" customWidth="1"/>
    <col min="8708" max="8714" width="10.140625" style="13" bestFit="1" customWidth="1"/>
    <col min="8715" max="8715" width="9.28515625" style="13" bestFit="1" customWidth="1"/>
    <col min="8716" max="8717" width="10.140625" style="13" bestFit="1" customWidth="1"/>
    <col min="8718" max="8720" width="9.28515625" style="13" bestFit="1" customWidth="1"/>
    <col min="8721" max="8723" width="10.140625" style="13" bestFit="1" customWidth="1"/>
    <col min="8724" max="8724" width="14.140625" style="13" customWidth="1"/>
    <col min="8725" max="8946" width="9.140625" style="13"/>
    <col min="8947" max="8947" width="23.140625" style="13" customWidth="1"/>
    <col min="8948" max="8949" width="9.140625" style="13"/>
    <col min="8950" max="8950" width="13" style="13" customWidth="1"/>
    <col min="8951" max="8951" width="29.28515625" style="13" customWidth="1"/>
    <col min="8952" max="8954" width="9.140625" style="13"/>
    <col min="8955" max="8955" width="14.7109375" style="13" customWidth="1"/>
    <col min="8956" max="8956" width="13.42578125" style="13" customWidth="1"/>
    <col min="8957" max="8957" width="12.7109375" style="13" customWidth="1"/>
    <col min="8958" max="8958" width="14.140625" style="13" customWidth="1"/>
    <col min="8959" max="8959" width="9.140625" style="13"/>
    <col min="8960" max="8961" width="10.140625" style="13" bestFit="1" customWidth="1"/>
    <col min="8962" max="8963" width="9.28515625" style="13" bestFit="1" customWidth="1"/>
    <col min="8964" max="8970" width="10.140625" style="13" bestFit="1" customWidth="1"/>
    <col min="8971" max="8971" width="9.28515625" style="13" bestFit="1" customWidth="1"/>
    <col min="8972" max="8973" width="10.140625" style="13" bestFit="1" customWidth="1"/>
    <col min="8974" max="8976" width="9.28515625" style="13" bestFit="1" customWidth="1"/>
    <col min="8977" max="8979" width="10.140625" style="13" bestFit="1" customWidth="1"/>
    <col min="8980" max="8980" width="14.140625" style="13" customWidth="1"/>
    <col min="8981" max="9202" width="9.140625" style="13"/>
    <col min="9203" max="9203" width="23.140625" style="13" customWidth="1"/>
    <col min="9204" max="9205" width="9.140625" style="13"/>
    <col min="9206" max="9206" width="13" style="13" customWidth="1"/>
    <col min="9207" max="9207" width="29.28515625" style="13" customWidth="1"/>
    <col min="9208" max="9210" width="9.140625" style="13"/>
    <col min="9211" max="9211" width="14.7109375" style="13" customWidth="1"/>
    <col min="9212" max="9212" width="13.42578125" style="13" customWidth="1"/>
    <col min="9213" max="9213" width="12.7109375" style="13" customWidth="1"/>
    <col min="9214" max="9214" width="14.140625" style="13" customWidth="1"/>
    <col min="9215" max="9215" width="9.140625" style="13"/>
    <col min="9216" max="9217" width="10.140625" style="13" bestFit="1" customWidth="1"/>
    <col min="9218" max="9219" width="9.28515625" style="13" bestFit="1" customWidth="1"/>
    <col min="9220" max="9226" width="10.140625" style="13" bestFit="1" customWidth="1"/>
    <col min="9227" max="9227" width="9.28515625" style="13" bestFit="1" customWidth="1"/>
    <col min="9228" max="9229" width="10.140625" style="13" bestFit="1" customWidth="1"/>
    <col min="9230" max="9232" width="9.28515625" style="13" bestFit="1" customWidth="1"/>
    <col min="9233" max="9235" width="10.140625" style="13" bestFit="1" customWidth="1"/>
    <col min="9236" max="9236" width="14.140625" style="13" customWidth="1"/>
    <col min="9237" max="9458" width="9.140625" style="13"/>
    <col min="9459" max="9459" width="23.140625" style="13" customWidth="1"/>
    <col min="9460" max="9461" width="9.140625" style="13"/>
    <col min="9462" max="9462" width="13" style="13" customWidth="1"/>
    <col min="9463" max="9463" width="29.28515625" style="13" customWidth="1"/>
    <col min="9464" max="9466" width="9.140625" style="13"/>
    <col min="9467" max="9467" width="14.7109375" style="13" customWidth="1"/>
    <col min="9468" max="9468" width="13.42578125" style="13" customWidth="1"/>
    <col min="9469" max="9469" width="12.7109375" style="13" customWidth="1"/>
    <col min="9470" max="9470" width="14.140625" style="13" customWidth="1"/>
    <col min="9471" max="9471" width="9.140625" style="13"/>
    <col min="9472" max="9473" width="10.140625" style="13" bestFit="1" customWidth="1"/>
    <col min="9474" max="9475" width="9.28515625" style="13" bestFit="1" customWidth="1"/>
    <col min="9476" max="9482" width="10.140625" style="13" bestFit="1" customWidth="1"/>
    <col min="9483" max="9483" width="9.28515625" style="13" bestFit="1" customWidth="1"/>
    <col min="9484" max="9485" width="10.140625" style="13" bestFit="1" customWidth="1"/>
    <col min="9486" max="9488" width="9.28515625" style="13" bestFit="1" customWidth="1"/>
    <col min="9489" max="9491" width="10.140625" style="13" bestFit="1" customWidth="1"/>
    <col min="9492" max="9492" width="14.140625" style="13" customWidth="1"/>
    <col min="9493" max="9714" width="9.140625" style="13"/>
    <col min="9715" max="9715" width="23.140625" style="13" customWidth="1"/>
    <col min="9716" max="9717" width="9.140625" style="13"/>
    <col min="9718" max="9718" width="13" style="13" customWidth="1"/>
    <col min="9719" max="9719" width="29.28515625" style="13" customWidth="1"/>
    <col min="9720" max="9722" width="9.140625" style="13"/>
    <col min="9723" max="9723" width="14.7109375" style="13" customWidth="1"/>
    <col min="9724" max="9724" width="13.42578125" style="13" customWidth="1"/>
    <col min="9725" max="9725" width="12.7109375" style="13" customWidth="1"/>
    <col min="9726" max="9726" width="14.140625" style="13" customWidth="1"/>
    <col min="9727" max="9727" width="9.140625" style="13"/>
    <col min="9728" max="9729" width="10.140625" style="13" bestFit="1" customWidth="1"/>
    <col min="9730" max="9731" width="9.28515625" style="13" bestFit="1" customWidth="1"/>
    <col min="9732" max="9738" width="10.140625" style="13" bestFit="1" customWidth="1"/>
    <col min="9739" max="9739" width="9.28515625" style="13" bestFit="1" customWidth="1"/>
    <col min="9740" max="9741" width="10.140625" style="13" bestFit="1" customWidth="1"/>
    <col min="9742" max="9744" width="9.28515625" style="13" bestFit="1" customWidth="1"/>
    <col min="9745" max="9747" width="10.140625" style="13" bestFit="1" customWidth="1"/>
    <col min="9748" max="9748" width="14.140625" style="13" customWidth="1"/>
    <col min="9749" max="9970" width="9.140625" style="13"/>
    <col min="9971" max="9971" width="23.140625" style="13" customWidth="1"/>
    <col min="9972" max="9973" width="9.140625" style="13"/>
    <col min="9974" max="9974" width="13" style="13" customWidth="1"/>
    <col min="9975" max="9975" width="29.28515625" style="13" customWidth="1"/>
    <col min="9976" max="9978" width="9.140625" style="13"/>
    <col min="9979" max="9979" width="14.7109375" style="13" customWidth="1"/>
    <col min="9980" max="9980" width="13.42578125" style="13" customWidth="1"/>
    <col min="9981" max="9981" width="12.7109375" style="13" customWidth="1"/>
    <col min="9982" max="9982" width="14.140625" style="13" customWidth="1"/>
    <col min="9983" max="9983" width="9.140625" style="13"/>
    <col min="9984" max="9985" width="10.140625" style="13" bestFit="1" customWidth="1"/>
    <col min="9986" max="9987" width="9.28515625" style="13" bestFit="1" customWidth="1"/>
    <col min="9988" max="9994" width="10.140625" style="13" bestFit="1" customWidth="1"/>
    <col min="9995" max="9995" width="9.28515625" style="13" bestFit="1" customWidth="1"/>
    <col min="9996" max="9997" width="10.140625" style="13" bestFit="1" customWidth="1"/>
    <col min="9998" max="10000" width="9.28515625" style="13" bestFit="1" customWidth="1"/>
    <col min="10001" max="10003" width="10.140625" style="13" bestFit="1" customWidth="1"/>
    <col min="10004" max="10004" width="14.140625" style="13" customWidth="1"/>
    <col min="10005" max="10226" width="9.140625" style="13"/>
    <col min="10227" max="10227" width="23.140625" style="13" customWidth="1"/>
    <col min="10228" max="10229" width="9.140625" style="13"/>
    <col min="10230" max="10230" width="13" style="13" customWidth="1"/>
    <col min="10231" max="10231" width="29.28515625" style="13" customWidth="1"/>
    <col min="10232" max="10234" width="9.140625" style="13"/>
    <col min="10235" max="10235" width="14.7109375" style="13" customWidth="1"/>
    <col min="10236" max="10236" width="13.42578125" style="13" customWidth="1"/>
    <col min="10237" max="10237" width="12.7109375" style="13" customWidth="1"/>
    <col min="10238" max="10238" width="14.140625" style="13" customWidth="1"/>
    <col min="10239" max="10239" width="9.140625" style="13"/>
    <col min="10240" max="10241" width="10.140625" style="13" bestFit="1" customWidth="1"/>
    <col min="10242" max="10243" width="9.28515625" style="13" bestFit="1" customWidth="1"/>
    <col min="10244" max="10250" width="10.140625" style="13" bestFit="1" customWidth="1"/>
    <col min="10251" max="10251" width="9.28515625" style="13" bestFit="1" customWidth="1"/>
    <col min="10252" max="10253" width="10.140625" style="13" bestFit="1" customWidth="1"/>
    <col min="10254" max="10256" width="9.28515625" style="13" bestFit="1" customWidth="1"/>
    <col min="10257" max="10259" width="10.140625" style="13" bestFit="1" customWidth="1"/>
    <col min="10260" max="10260" width="14.140625" style="13" customWidth="1"/>
    <col min="10261" max="10482" width="9.140625" style="13"/>
    <col min="10483" max="10483" width="23.140625" style="13" customWidth="1"/>
    <col min="10484" max="10485" width="9.140625" style="13"/>
    <col min="10486" max="10486" width="13" style="13" customWidth="1"/>
    <col min="10487" max="10487" width="29.28515625" style="13" customWidth="1"/>
    <col min="10488" max="10490" width="9.140625" style="13"/>
    <col min="10491" max="10491" width="14.7109375" style="13" customWidth="1"/>
    <col min="10492" max="10492" width="13.42578125" style="13" customWidth="1"/>
    <col min="10493" max="10493" width="12.7109375" style="13" customWidth="1"/>
    <col min="10494" max="10494" width="14.140625" style="13" customWidth="1"/>
    <col min="10495" max="10495" width="9.140625" style="13"/>
    <col min="10496" max="10497" width="10.140625" style="13" bestFit="1" customWidth="1"/>
    <col min="10498" max="10499" width="9.28515625" style="13" bestFit="1" customWidth="1"/>
    <col min="10500" max="10506" width="10.140625" style="13" bestFit="1" customWidth="1"/>
    <col min="10507" max="10507" width="9.28515625" style="13" bestFit="1" customWidth="1"/>
    <col min="10508" max="10509" width="10.140625" style="13" bestFit="1" customWidth="1"/>
    <col min="10510" max="10512" width="9.28515625" style="13" bestFit="1" customWidth="1"/>
    <col min="10513" max="10515" width="10.140625" style="13" bestFit="1" customWidth="1"/>
    <col min="10516" max="10516" width="14.140625" style="13" customWidth="1"/>
    <col min="10517" max="10738" width="9.140625" style="13"/>
    <col min="10739" max="10739" width="23.140625" style="13" customWidth="1"/>
    <col min="10740" max="10741" width="9.140625" style="13"/>
    <col min="10742" max="10742" width="13" style="13" customWidth="1"/>
    <col min="10743" max="10743" width="29.28515625" style="13" customWidth="1"/>
    <col min="10744" max="10746" width="9.140625" style="13"/>
    <col min="10747" max="10747" width="14.7109375" style="13" customWidth="1"/>
    <col min="10748" max="10748" width="13.42578125" style="13" customWidth="1"/>
    <col min="10749" max="10749" width="12.7109375" style="13" customWidth="1"/>
    <col min="10750" max="10750" width="14.140625" style="13" customWidth="1"/>
    <col min="10751" max="10751" width="9.140625" style="13"/>
    <col min="10752" max="10753" width="10.140625" style="13" bestFit="1" customWidth="1"/>
    <col min="10754" max="10755" width="9.28515625" style="13" bestFit="1" customWidth="1"/>
    <col min="10756" max="10762" width="10.140625" style="13" bestFit="1" customWidth="1"/>
    <col min="10763" max="10763" width="9.28515625" style="13" bestFit="1" customWidth="1"/>
    <col min="10764" max="10765" width="10.140625" style="13" bestFit="1" customWidth="1"/>
    <col min="10766" max="10768" width="9.28515625" style="13" bestFit="1" customWidth="1"/>
    <col min="10769" max="10771" width="10.140625" style="13" bestFit="1" customWidth="1"/>
    <col min="10772" max="10772" width="14.140625" style="13" customWidth="1"/>
    <col min="10773" max="10994" width="9.140625" style="13"/>
    <col min="10995" max="10995" width="23.140625" style="13" customWidth="1"/>
    <col min="10996" max="10997" width="9.140625" style="13"/>
    <col min="10998" max="10998" width="13" style="13" customWidth="1"/>
    <col min="10999" max="10999" width="29.28515625" style="13" customWidth="1"/>
    <col min="11000" max="11002" width="9.140625" style="13"/>
    <col min="11003" max="11003" width="14.7109375" style="13" customWidth="1"/>
    <col min="11004" max="11004" width="13.42578125" style="13" customWidth="1"/>
    <col min="11005" max="11005" width="12.7109375" style="13" customWidth="1"/>
    <col min="11006" max="11006" width="14.140625" style="13" customWidth="1"/>
    <col min="11007" max="11007" width="9.140625" style="13"/>
    <col min="11008" max="11009" width="10.140625" style="13" bestFit="1" customWidth="1"/>
    <col min="11010" max="11011" width="9.28515625" style="13" bestFit="1" customWidth="1"/>
    <col min="11012" max="11018" width="10.140625" style="13" bestFit="1" customWidth="1"/>
    <col min="11019" max="11019" width="9.28515625" style="13" bestFit="1" customWidth="1"/>
    <col min="11020" max="11021" width="10.140625" style="13" bestFit="1" customWidth="1"/>
    <col min="11022" max="11024" width="9.28515625" style="13" bestFit="1" customWidth="1"/>
    <col min="11025" max="11027" width="10.140625" style="13" bestFit="1" customWidth="1"/>
    <col min="11028" max="11028" width="14.140625" style="13" customWidth="1"/>
    <col min="11029" max="11250" width="9.140625" style="13"/>
    <col min="11251" max="11251" width="23.140625" style="13" customWidth="1"/>
    <col min="11252" max="11253" width="9.140625" style="13"/>
    <col min="11254" max="11254" width="13" style="13" customWidth="1"/>
    <col min="11255" max="11255" width="29.28515625" style="13" customWidth="1"/>
    <col min="11256" max="11258" width="9.140625" style="13"/>
    <col min="11259" max="11259" width="14.7109375" style="13" customWidth="1"/>
    <col min="11260" max="11260" width="13.42578125" style="13" customWidth="1"/>
    <col min="11261" max="11261" width="12.7109375" style="13" customWidth="1"/>
    <col min="11262" max="11262" width="14.140625" style="13" customWidth="1"/>
    <col min="11263" max="11263" width="9.140625" style="13"/>
    <col min="11264" max="11265" width="10.140625" style="13" bestFit="1" customWidth="1"/>
    <col min="11266" max="11267" width="9.28515625" style="13" bestFit="1" customWidth="1"/>
    <col min="11268" max="11274" width="10.140625" style="13" bestFit="1" customWidth="1"/>
    <col min="11275" max="11275" width="9.28515625" style="13" bestFit="1" customWidth="1"/>
    <col min="11276" max="11277" width="10.140625" style="13" bestFit="1" customWidth="1"/>
    <col min="11278" max="11280" width="9.28515625" style="13" bestFit="1" customWidth="1"/>
    <col min="11281" max="11283" width="10.140625" style="13" bestFit="1" customWidth="1"/>
    <col min="11284" max="11284" width="14.140625" style="13" customWidth="1"/>
    <col min="11285" max="11506" width="9.140625" style="13"/>
    <col min="11507" max="11507" width="23.140625" style="13" customWidth="1"/>
    <col min="11508" max="11509" width="9.140625" style="13"/>
    <col min="11510" max="11510" width="13" style="13" customWidth="1"/>
    <col min="11511" max="11511" width="29.28515625" style="13" customWidth="1"/>
    <col min="11512" max="11514" width="9.140625" style="13"/>
    <col min="11515" max="11515" width="14.7109375" style="13" customWidth="1"/>
    <col min="11516" max="11516" width="13.42578125" style="13" customWidth="1"/>
    <col min="11517" max="11517" width="12.7109375" style="13" customWidth="1"/>
    <col min="11518" max="11518" width="14.140625" style="13" customWidth="1"/>
    <col min="11519" max="11519" width="9.140625" style="13"/>
    <col min="11520" max="11521" width="10.140625" style="13" bestFit="1" customWidth="1"/>
    <col min="11522" max="11523" width="9.28515625" style="13" bestFit="1" customWidth="1"/>
    <col min="11524" max="11530" width="10.140625" style="13" bestFit="1" customWidth="1"/>
    <col min="11531" max="11531" width="9.28515625" style="13" bestFit="1" customWidth="1"/>
    <col min="11532" max="11533" width="10.140625" style="13" bestFit="1" customWidth="1"/>
    <col min="11534" max="11536" width="9.28515625" style="13" bestFit="1" customWidth="1"/>
    <col min="11537" max="11539" width="10.140625" style="13" bestFit="1" customWidth="1"/>
    <col min="11540" max="11540" width="14.140625" style="13" customWidth="1"/>
    <col min="11541" max="11762" width="9.140625" style="13"/>
    <col min="11763" max="11763" width="23.140625" style="13" customWidth="1"/>
    <col min="11764" max="11765" width="9.140625" style="13"/>
    <col min="11766" max="11766" width="13" style="13" customWidth="1"/>
    <col min="11767" max="11767" width="29.28515625" style="13" customWidth="1"/>
    <col min="11768" max="11770" width="9.140625" style="13"/>
    <col min="11771" max="11771" width="14.7109375" style="13" customWidth="1"/>
    <col min="11772" max="11772" width="13.42578125" style="13" customWidth="1"/>
    <col min="11773" max="11773" width="12.7109375" style="13" customWidth="1"/>
    <col min="11774" max="11774" width="14.140625" style="13" customWidth="1"/>
    <col min="11775" max="11775" width="9.140625" style="13"/>
    <col min="11776" max="11777" width="10.140625" style="13" bestFit="1" customWidth="1"/>
    <col min="11778" max="11779" width="9.28515625" style="13" bestFit="1" customWidth="1"/>
    <col min="11780" max="11786" width="10.140625" style="13" bestFit="1" customWidth="1"/>
    <col min="11787" max="11787" width="9.28515625" style="13" bestFit="1" customWidth="1"/>
    <col min="11788" max="11789" width="10.140625" style="13" bestFit="1" customWidth="1"/>
    <col min="11790" max="11792" width="9.28515625" style="13" bestFit="1" customWidth="1"/>
    <col min="11793" max="11795" width="10.140625" style="13" bestFit="1" customWidth="1"/>
    <col min="11796" max="11796" width="14.140625" style="13" customWidth="1"/>
    <col min="11797" max="12018" width="9.140625" style="13"/>
    <col min="12019" max="12019" width="23.140625" style="13" customWidth="1"/>
    <col min="12020" max="12021" width="9.140625" style="13"/>
    <col min="12022" max="12022" width="13" style="13" customWidth="1"/>
    <col min="12023" max="12023" width="29.28515625" style="13" customWidth="1"/>
    <col min="12024" max="12026" width="9.140625" style="13"/>
    <col min="12027" max="12027" width="14.7109375" style="13" customWidth="1"/>
    <col min="12028" max="12028" width="13.42578125" style="13" customWidth="1"/>
    <col min="12029" max="12029" width="12.7109375" style="13" customWidth="1"/>
    <col min="12030" max="12030" width="14.140625" style="13" customWidth="1"/>
    <col min="12031" max="12031" width="9.140625" style="13"/>
    <col min="12032" max="12033" width="10.140625" style="13" bestFit="1" customWidth="1"/>
    <col min="12034" max="12035" width="9.28515625" style="13" bestFit="1" customWidth="1"/>
    <col min="12036" max="12042" width="10.140625" style="13" bestFit="1" customWidth="1"/>
    <col min="12043" max="12043" width="9.28515625" style="13" bestFit="1" customWidth="1"/>
    <col min="12044" max="12045" width="10.140625" style="13" bestFit="1" customWidth="1"/>
    <col min="12046" max="12048" width="9.28515625" style="13" bestFit="1" customWidth="1"/>
    <col min="12049" max="12051" width="10.140625" style="13" bestFit="1" customWidth="1"/>
    <col min="12052" max="12052" width="14.140625" style="13" customWidth="1"/>
    <col min="12053" max="12274" width="9.140625" style="13"/>
    <col min="12275" max="12275" width="23.140625" style="13" customWidth="1"/>
    <col min="12276" max="12277" width="9.140625" style="13"/>
    <col min="12278" max="12278" width="13" style="13" customWidth="1"/>
    <col min="12279" max="12279" width="29.28515625" style="13" customWidth="1"/>
    <col min="12280" max="12282" width="9.140625" style="13"/>
    <col min="12283" max="12283" width="14.7109375" style="13" customWidth="1"/>
    <col min="12284" max="12284" width="13.42578125" style="13" customWidth="1"/>
    <col min="12285" max="12285" width="12.7109375" style="13" customWidth="1"/>
    <col min="12286" max="12286" width="14.140625" style="13" customWidth="1"/>
    <col min="12287" max="12287" width="9.140625" style="13"/>
    <col min="12288" max="12289" width="10.140625" style="13" bestFit="1" customWidth="1"/>
    <col min="12290" max="12291" width="9.28515625" style="13" bestFit="1" customWidth="1"/>
    <col min="12292" max="12298" width="10.140625" style="13" bestFit="1" customWidth="1"/>
    <col min="12299" max="12299" width="9.28515625" style="13" bestFit="1" customWidth="1"/>
    <col min="12300" max="12301" width="10.140625" style="13" bestFit="1" customWidth="1"/>
    <col min="12302" max="12304" width="9.28515625" style="13" bestFit="1" customWidth="1"/>
    <col min="12305" max="12307" width="10.140625" style="13" bestFit="1" customWidth="1"/>
    <col min="12308" max="12308" width="14.140625" style="13" customWidth="1"/>
    <col min="12309" max="12530" width="9.140625" style="13"/>
    <col min="12531" max="12531" width="23.140625" style="13" customWidth="1"/>
    <col min="12532" max="12533" width="9.140625" style="13"/>
    <col min="12534" max="12534" width="13" style="13" customWidth="1"/>
    <col min="12535" max="12535" width="29.28515625" style="13" customWidth="1"/>
    <col min="12536" max="12538" width="9.140625" style="13"/>
    <col min="12539" max="12539" width="14.7109375" style="13" customWidth="1"/>
    <col min="12540" max="12540" width="13.42578125" style="13" customWidth="1"/>
    <col min="12541" max="12541" width="12.7109375" style="13" customWidth="1"/>
    <col min="12542" max="12542" width="14.140625" style="13" customWidth="1"/>
    <col min="12543" max="12543" width="9.140625" style="13"/>
    <col min="12544" max="12545" width="10.140625" style="13" bestFit="1" customWidth="1"/>
    <col min="12546" max="12547" width="9.28515625" style="13" bestFit="1" customWidth="1"/>
    <col min="12548" max="12554" width="10.140625" style="13" bestFit="1" customWidth="1"/>
    <col min="12555" max="12555" width="9.28515625" style="13" bestFit="1" customWidth="1"/>
    <col min="12556" max="12557" width="10.140625" style="13" bestFit="1" customWidth="1"/>
    <col min="12558" max="12560" width="9.28515625" style="13" bestFit="1" customWidth="1"/>
    <col min="12561" max="12563" width="10.140625" style="13" bestFit="1" customWidth="1"/>
    <col min="12564" max="12564" width="14.140625" style="13" customWidth="1"/>
    <col min="12565" max="12786" width="9.140625" style="13"/>
    <col min="12787" max="12787" width="23.140625" style="13" customWidth="1"/>
    <col min="12788" max="12789" width="9.140625" style="13"/>
    <col min="12790" max="12790" width="13" style="13" customWidth="1"/>
    <col min="12791" max="12791" width="29.28515625" style="13" customWidth="1"/>
    <col min="12792" max="12794" width="9.140625" style="13"/>
    <col min="12795" max="12795" width="14.7109375" style="13" customWidth="1"/>
    <col min="12796" max="12796" width="13.42578125" style="13" customWidth="1"/>
    <col min="12797" max="12797" width="12.7109375" style="13" customWidth="1"/>
    <col min="12798" max="12798" width="14.140625" style="13" customWidth="1"/>
    <col min="12799" max="12799" width="9.140625" style="13"/>
    <col min="12800" max="12801" width="10.140625" style="13" bestFit="1" customWidth="1"/>
    <col min="12802" max="12803" width="9.28515625" style="13" bestFit="1" customWidth="1"/>
    <col min="12804" max="12810" width="10.140625" style="13" bestFit="1" customWidth="1"/>
    <col min="12811" max="12811" width="9.28515625" style="13" bestFit="1" customWidth="1"/>
    <col min="12812" max="12813" width="10.140625" style="13" bestFit="1" customWidth="1"/>
    <col min="12814" max="12816" width="9.28515625" style="13" bestFit="1" customWidth="1"/>
    <col min="12817" max="12819" width="10.140625" style="13" bestFit="1" customWidth="1"/>
    <col min="12820" max="12820" width="14.140625" style="13" customWidth="1"/>
    <col min="12821" max="13042" width="9.140625" style="13"/>
    <col min="13043" max="13043" width="23.140625" style="13" customWidth="1"/>
    <col min="13044" max="13045" width="9.140625" style="13"/>
    <col min="13046" max="13046" width="13" style="13" customWidth="1"/>
    <col min="13047" max="13047" width="29.28515625" style="13" customWidth="1"/>
    <col min="13048" max="13050" width="9.140625" style="13"/>
    <col min="13051" max="13051" width="14.7109375" style="13" customWidth="1"/>
    <col min="13052" max="13052" width="13.42578125" style="13" customWidth="1"/>
    <col min="13053" max="13053" width="12.7109375" style="13" customWidth="1"/>
    <col min="13054" max="13054" width="14.140625" style="13" customWidth="1"/>
    <col min="13055" max="13055" width="9.140625" style="13"/>
    <col min="13056" max="13057" width="10.140625" style="13" bestFit="1" customWidth="1"/>
    <col min="13058" max="13059" width="9.28515625" style="13" bestFit="1" customWidth="1"/>
    <col min="13060" max="13066" width="10.140625" style="13" bestFit="1" customWidth="1"/>
    <col min="13067" max="13067" width="9.28515625" style="13" bestFit="1" customWidth="1"/>
    <col min="13068" max="13069" width="10.140625" style="13" bestFit="1" customWidth="1"/>
    <col min="13070" max="13072" width="9.28515625" style="13" bestFit="1" customWidth="1"/>
    <col min="13073" max="13075" width="10.140625" style="13" bestFit="1" customWidth="1"/>
    <col min="13076" max="13076" width="14.140625" style="13" customWidth="1"/>
    <col min="13077" max="13298" width="9.140625" style="13"/>
    <col min="13299" max="13299" width="23.140625" style="13" customWidth="1"/>
    <col min="13300" max="13301" width="9.140625" style="13"/>
    <col min="13302" max="13302" width="13" style="13" customWidth="1"/>
    <col min="13303" max="13303" width="29.28515625" style="13" customWidth="1"/>
    <col min="13304" max="13306" width="9.140625" style="13"/>
    <col min="13307" max="13307" width="14.7109375" style="13" customWidth="1"/>
    <col min="13308" max="13308" width="13.42578125" style="13" customWidth="1"/>
    <col min="13309" max="13309" width="12.7109375" style="13" customWidth="1"/>
    <col min="13310" max="13310" width="14.140625" style="13" customWidth="1"/>
    <col min="13311" max="13311" width="9.140625" style="13"/>
    <col min="13312" max="13313" width="10.140625" style="13" bestFit="1" customWidth="1"/>
    <col min="13314" max="13315" width="9.28515625" style="13" bestFit="1" customWidth="1"/>
    <col min="13316" max="13322" width="10.140625" style="13" bestFit="1" customWidth="1"/>
    <col min="13323" max="13323" width="9.28515625" style="13" bestFit="1" customWidth="1"/>
    <col min="13324" max="13325" width="10.140625" style="13" bestFit="1" customWidth="1"/>
    <col min="13326" max="13328" width="9.28515625" style="13" bestFit="1" customWidth="1"/>
    <col min="13329" max="13331" width="10.140625" style="13" bestFit="1" customWidth="1"/>
    <col min="13332" max="13332" width="14.140625" style="13" customWidth="1"/>
    <col min="13333" max="13554" width="9.140625" style="13"/>
    <col min="13555" max="13555" width="23.140625" style="13" customWidth="1"/>
    <col min="13556" max="13557" width="9.140625" style="13"/>
    <col min="13558" max="13558" width="13" style="13" customWidth="1"/>
    <col min="13559" max="13559" width="29.28515625" style="13" customWidth="1"/>
    <col min="13560" max="13562" width="9.140625" style="13"/>
    <col min="13563" max="13563" width="14.7109375" style="13" customWidth="1"/>
    <col min="13564" max="13564" width="13.42578125" style="13" customWidth="1"/>
    <col min="13565" max="13565" width="12.7109375" style="13" customWidth="1"/>
    <col min="13566" max="13566" width="14.140625" style="13" customWidth="1"/>
    <col min="13567" max="13567" width="9.140625" style="13"/>
    <col min="13568" max="13569" width="10.140625" style="13" bestFit="1" customWidth="1"/>
    <col min="13570" max="13571" width="9.28515625" style="13" bestFit="1" customWidth="1"/>
    <col min="13572" max="13578" width="10.140625" style="13" bestFit="1" customWidth="1"/>
    <col min="13579" max="13579" width="9.28515625" style="13" bestFit="1" customWidth="1"/>
    <col min="13580" max="13581" width="10.140625" style="13" bestFit="1" customWidth="1"/>
    <col min="13582" max="13584" width="9.28515625" style="13" bestFit="1" customWidth="1"/>
    <col min="13585" max="13587" width="10.140625" style="13" bestFit="1" customWidth="1"/>
    <col min="13588" max="13588" width="14.140625" style="13" customWidth="1"/>
    <col min="13589" max="13810" width="9.140625" style="13"/>
    <col min="13811" max="13811" width="23.140625" style="13" customWidth="1"/>
    <col min="13812" max="13813" width="9.140625" style="13"/>
    <col min="13814" max="13814" width="13" style="13" customWidth="1"/>
    <col min="13815" max="13815" width="29.28515625" style="13" customWidth="1"/>
    <col min="13816" max="13818" width="9.140625" style="13"/>
    <col min="13819" max="13819" width="14.7109375" style="13" customWidth="1"/>
    <col min="13820" max="13820" width="13.42578125" style="13" customWidth="1"/>
    <col min="13821" max="13821" width="12.7109375" style="13" customWidth="1"/>
    <col min="13822" max="13822" width="14.140625" style="13" customWidth="1"/>
    <col min="13823" max="13823" width="9.140625" style="13"/>
    <col min="13824" max="13825" width="10.140625" style="13" bestFit="1" customWidth="1"/>
    <col min="13826" max="13827" width="9.28515625" style="13" bestFit="1" customWidth="1"/>
    <col min="13828" max="13834" width="10.140625" style="13" bestFit="1" customWidth="1"/>
    <col min="13835" max="13835" width="9.28515625" style="13" bestFit="1" customWidth="1"/>
    <col min="13836" max="13837" width="10.140625" style="13" bestFit="1" customWidth="1"/>
    <col min="13838" max="13840" width="9.28515625" style="13" bestFit="1" customWidth="1"/>
    <col min="13841" max="13843" width="10.140625" style="13" bestFit="1" customWidth="1"/>
    <col min="13844" max="13844" width="14.140625" style="13" customWidth="1"/>
    <col min="13845" max="14066" width="9.140625" style="13"/>
    <col min="14067" max="14067" width="23.140625" style="13" customWidth="1"/>
    <col min="14068" max="14069" width="9.140625" style="13"/>
    <col min="14070" max="14070" width="13" style="13" customWidth="1"/>
    <col min="14071" max="14071" width="29.28515625" style="13" customWidth="1"/>
    <col min="14072" max="14074" width="9.140625" style="13"/>
    <col min="14075" max="14075" width="14.7109375" style="13" customWidth="1"/>
    <col min="14076" max="14076" width="13.42578125" style="13" customWidth="1"/>
    <col min="14077" max="14077" width="12.7109375" style="13" customWidth="1"/>
    <col min="14078" max="14078" width="14.140625" style="13" customWidth="1"/>
    <col min="14079" max="14079" width="9.140625" style="13"/>
    <col min="14080" max="14081" width="10.140625" style="13" bestFit="1" customWidth="1"/>
    <col min="14082" max="14083" width="9.28515625" style="13" bestFit="1" customWidth="1"/>
    <col min="14084" max="14090" width="10.140625" style="13" bestFit="1" customWidth="1"/>
    <col min="14091" max="14091" width="9.28515625" style="13" bestFit="1" customWidth="1"/>
    <col min="14092" max="14093" width="10.140625" style="13" bestFit="1" customWidth="1"/>
    <col min="14094" max="14096" width="9.28515625" style="13" bestFit="1" customWidth="1"/>
    <col min="14097" max="14099" width="10.140625" style="13" bestFit="1" customWidth="1"/>
    <col min="14100" max="14100" width="14.140625" style="13" customWidth="1"/>
    <col min="14101" max="14322" width="9.140625" style="13"/>
    <col min="14323" max="14323" width="23.140625" style="13" customWidth="1"/>
    <col min="14324" max="14325" width="9.140625" style="13"/>
    <col min="14326" max="14326" width="13" style="13" customWidth="1"/>
    <col min="14327" max="14327" width="29.28515625" style="13" customWidth="1"/>
    <col min="14328" max="14330" width="9.140625" style="13"/>
    <col min="14331" max="14331" width="14.7109375" style="13" customWidth="1"/>
    <col min="14332" max="14332" width="13.42578125" style="13" customWidth="1"/>
    <col min="14333" max="14333" width="12.7109375" style="13" customWidth="1"/>
    <col min="14334" max="14334" width="14.140625" style="13" customWidth="1"/>
    <col min="14335" max="14335" width="9.140625" style="13"/>
    <col min="14336" max="14337" width="10.140625" style="13" bestFit="1" customWidth="1"/>
    <col min="14338" max="14339" width="9.28515625" style="13" bestFit="1" customWidth="1"/>
    <col min="14340" max="14346" width="10.140625" style="13" bestFit="1" customWidth="1"/>
    <col min="14347" max="14347" width="9.28515625" style="13" bestFit="1" customWidth="1"/>
    <col min="14348" max="14349" width="10.140625" style="13" bestFit="1" customWidth="1"/>
    <col min="14350" max="14352" width="9.28515625" style="13" bestFit="1" customWidth="1"/>
    <col min="14353" max="14355" width="10.140625" style="13" bestFit="1" customWidth="1"/>
    <col min="14356" max="14356" width="14.140625" style="13" customWidth="1"/>
    <col min="14357" max="14578" width="9.140625" style="13"/>
    <col min="14579" max="14579" width="23.140625" style="13" customWidth="1"/>
    <col min="14580" max="14581" width="9.140625" style="13"/>
    <col min="14582" max="14582" width="13" style="13" customWidth="1"/>
    <col min="14583" max="14583" width="29.28515625" style="13" customWidth="1"/>
    <col min="14584" max="14586" width="9.140625" style="13"/>
    <col min="14587" max="14587" width="14.7109375" style="13" customWidth="1"/>
    <col min="14588" max="14588" width="13.42578125" style="13" customWidth="1"/>
    <col min="14589" max="14589" width="12.7109375" style="13" customWidth="1"/>
    <col min="14590" max="14590" width="14.140625" style="13" customWidth="1"/>
    <col min="14591" max="14591" width="9.140625" style="13"/>
    <col min="14592" max="14593" width="10.140625" style="13" bestFit="1" customWidth="1"/>
    <col min="14594" max="14595" width="9.28515625" style="13" bestFit="1" customWidth="1"/>
    <col min="14596" max="14602" width="10.140625" style="13" bestFit="1" customWidth="1"/>
    <col min="14603" max="14603" width="9.28515625" style="13" bestFit="1" customWidth="1"/>
    <col min="14604" max="14605" width="10.140625" style="13" bestFit="1" customWidth="1"/>
    <col min="14606" max="14608" width="9.28515625" style="13" bestFit="1" customWidth="1"/>
    <col min="14609" max="14611" width="10.140625" style="13" bestFit="1" customWidth="1"/>
    <col min="14612" max="14612" width="14.140625" style="13" customWidth="1"/>
    <col min="14613" max="14834" width="9.140625" style="13"/>
    <col min="14835" max="14835" width="23.140625" style="13" customWidth="1"/>
    <col min="14836" max="14837" width="9.140625" style="13"/>
    <col min="14838" max="14838" width="13" style="13" customWidth="1"/>
    <col min="14839" max="14839" width="29.28515625" style="13" customWidth="1"/>
    <col min="14840" max="14842" width="9.140625" style="13"/>
    <col min="14843" max="14843" width="14.7109375" style="13" customWidth="1"/>
    <col min="14844" max="14844" width="13.42578125" style="13" customWidth="1"/>
    <col min="14845" max="14845" width="12.7109375" style="13" customWidth="1"/>
    <col min="14846" max="14846" width="14.140625" style="13" customWidth="1"/>
    <col min="14847" max="14847" width="9.140625" style="13"/>
    <col min="14848" max="14849" width="10.140625" style="13" bestFit="1" customWidth="1"/>
    <col min="14850" max="14851" width="9.28515625" style="13" bestFit="1" customWidth="1"/>
    <col min="14852" max="14858" width="10.140625" style="13" bestFit="1" customWidth="1"/>
    <col min="14859" max="14859" width="9.28515625" style="13" bestFit="1" customWidth="1"/>
    <col min="14860" max="14861" width="10.140625" style="13" bestFit="1" customWidth="1"/>
    <col min="14862" max="14864" width="9.28515625" style="13" bestFit="1" customWidth="1"/>
    <col min="14865" max="14867" width="10.140625" style="13" bestFit="1" customWidth="1"/>
    <col min="14868" max="14868" width="14.140625" style="13" customWidth="1"/>
    <col min="14869" max="15090" width="9.140625" style="13"/>
    <col min="15091" max="15091" width="23.140625" style="13" customWidth="1"/>
    <col min="15092" max="15093" width="9.140625" style="13"/>
    <col min="15094" max="15094" width="13" style="13" customWidth="1"/>
    <col min="15095" max="15095" width="29.28515625" style="13" customWidth="1"/>
    <col min="15096" max="15098" width="9.140625" style="13"/>
    <col min="15099" max="15099" width="14.7109375" style="13" customWidth="1"/>
    <col min="15100" max="15100" width="13.42578125" style="13" customWidth="1"/>
    <col min="15101" max="15101" width="12.7109375" style="13" customWidth="1"/>
    <col min="15102" max="15102" width="14.140625" style="13" customWidth="1"/>
    <col min="15103" max="15103" width="9.140625" style="13"/>
    <col min="15104" max="15105" width="10.140625" style="13" bestFit="1" customWidth="1"/>
    <col min="15106" max="15107" width="9.28515625" style="13" bestFit="1" customWidth="1"/>
    <col min="15108" max="15114" width="10.140625" style="13" bestFit="1" customWidth="1"/>
    <col min="15115" max="15115" width="9.28515625" style="13" bestFit="1" customWidth="1"/>
    <col min="15116" max="15117" width="10.140625" style="13" bestFit="1" customWidth="1"/>
    <col min="15118" max="15120" width="9.28515625" style="13" bestFit="1" customWidth="1"/>
    <col min="15121" max="15123" width="10.140625" style="13" bestFit="1" customWidth="1"/>
    <col min="15124" max="15124" width="14.140625" style="13" customWidth="1"/>
    <col min="15125" max="15346" width="9.140625" style="13"/>
    <col min="15347" max="15347" width="23.140625" style="13" customWidth="1"/>
    <col min="15348" max="15349" width="9.140625" style="13"/>
    <col min="15350" max="15350" width="13" style="13" customWidth="1"/>
    <col min="15351" max="15351" width="29.28515625" style="13" customWidth="1"/>
    <col min="15352" max="15354" width="9.140625" style="13"/>
    <col min="15355" max="15355" width="14.7109375" style="13" customWidth="1"/>
    <col min="15356" max="15356" width="13.42578125" style="13" customWidth="1"/>
    <col min="15357" max="15357" width="12.7109375" style="13" customWidth="1"/>
    <col min="15358" max="15358" width="14.140625" style="13" customWidth="1"/>
    <col min="15359" max="15359" width="9.140625" style="13"/>
    <col min="15360" max="15361" width="10.140625" style="13" bestFit="1" customWidth="1"/>
    <col min="15362" max="15363" width="9.28515625" style="13" bestFit="1" customWidth="1"/>
    <col min="15364" max="15370" width="10.140625" style="13" bestFit="1" customWidth="1"/>
    <col min="15371" max="15371" width="9.28515625" style="13" bestFit="1" customWidth="1"/>
    <col min="15372" max="15373" width="10.140625" style="13" bestFit="1" customWidth="1"/>
    <col min="15374" max="15376" width="9.28515625" style="13" bestFit="1" customWidth="1"/>
    <col min="15377" max="15379" width="10.140625" style="13" bestFit="1" customWidth="1"/>
    <col min="15380" max="15380" width="14.140625" style="13" customWidth="1"/>
    <col min="15381" max="15602" width="9.140625" style="13"/>
    <col min="15603" max="15603" width="23.140625" style="13" customWidth="1"/>
    <col min="15604" max="15605" width="9.140625" style="13"/>
    <col min="15606" max="15606" width="13" style="13" customWidth="1"/>
    <col min="15607" max="15607" width="29.28515625" style="13" customWidth="1"/>
    <col min="15608" max="15610" width="9.140625" style="13"/>
    <col min="15611" max="15611" width="14.7109375" style="13" customWidth="1"/>
    <col min="15612" max="15612" width="13.42578125" style="13" customWidth="1"/>
    <col min="15613" max="15613" width="12.7109375" style="13" customWidth="1"/>
    <col min="15614" max="15614" width="14.140625" style="13" customWidth="1"/>
    <col min="15615" max="15615" width="9.140625" style="13"/>
    <col min="15616" max="15617" width="10.140625" style="13" bestFit="1" customWidth="1"/>
    <col min="15618" max="15619" width="9.28515625" style="13" bestFit="1" customWidth="1"/>
    <col min="15620" max="15626" width="10.140625" style="13" bestFit="1" customWidth="1"/>
    <col min="15627" max="15627" width="9.28515625" style="13" bestFit="1" customWidth="1"/>
    <col min="15628" max="15629" width="10.140625" style="13" bestFit="1" customWidth="1"/>
    <col min="15630" max="15632" width="9.28515625" style="13" bestFit="1" customWidth="1"/>
    <col min="15633" max="15635" width="10.140625" style="13" bestFit="1" customWidth="1"/>
    <col min="15636" max="15636" width="14.140625" style="13" customWidth="1"/>
    <col min="15637" max="15858" width="9.140625" style="13"/>
    <col min="15859" max="15859" width="23.140625" style="13" customWidth="1"/>
    <col min="15860" max="15861" width="9.140625" style="13"/>
    <col min="15862" max="15862" width="13" style="13" customWidth="1"/>
    <col min="15863" max="15863" width="29.28515625" style="13" customWidth="1"/>
    <col min="15864" max="15866" width="9.140625" style="13"/>
    <col min="15867" max="15867" width="14.7109375" style="13" customWidth="1"/>
    <col min="15868" max="15868" width="13.42578125" style="13" customWidth="1"/>
    <col min="15869" max="15869" width="12.7109375" style="13" customWidth="1"/>
    <col min="15870" max="15870" width="14.140625" style="13" customWidth="1"/>
    <col min="15871" max="15871" width="9.140625" style="13"/>
    <col min="15872" max="15873" width="10.140625" style="13" bestFit="1" customWidth="1"/>
    <col min="15874" max="15875" width="9.28515625" style="13" bestFit="1" customWidth="1"/>
    <col min="15876" max="15882" width="10.140625" style="13" bestFit="1" customWidth="1"/>
    <col min="15883" max="15883" width="9.28515625" style="13" bestFit="1" customWidth="1"/>
    <col min="15884" max="15885" width="10.140625" style="13" bestFit="1" customWidth="1"/>
    <col min="15886" max="15888" width="9.28515625" style="13" bestFit="1" customWidth="1"/>
    <col min="15889" max="15891" width="10.140625" style="13" bestFit="1" customWidth="1"/>
    <col min="15892" max="15892" width="14.140625" style="13" customWidth="1"/>
    <col min="15893" max="16114" width="9.140625" style="13"/>
    <col min="16115" max="16115" width="23.140625" style="13" customWidth="1"/>
    <col min="16116" max="16117" width="9.140625" style="13"/>
    <col min="16118" max="16118" width="13" style="13" customWidth="1"/>
    <col min="16119" max="16119" width="29.28515625" style="13" customWidth="1"/>
    <col min="16120" max="16122" width="9.140625" style="13"/>
    <col min="16123" max="16123" width="14.7109375" style="13" customWidth="1"/>
    <col min="16124" max="16124" width="13.42578125" style="13" customWidth="1"/>
    <col min="16125" max="16125" width="12.7109375" style="13" customWidth="1"/>
    <col min="16126" max="16126" width="14.140625" style="13" customWidth="1"/>
    <col min="16127" max="16127" width="9.140625" style="13"/>
    <col min="16128" max="16129" width="10.140625" style="13" bestFit="1" customWidth="1"/>
    <col min="16130" max="16131" width="9.28515625" style="13" bestFit="1" customWidth="1"/>
    <col min="16132" max="16138" width="10.140625" style="13" bestFit="1" customWidth="1"/>
    <col min="16139" max="16139" width="9.28515625" style="13" bestFit="1" customWidth="1"/>
    <col min="16140" max="16141" width="10.140625" style="13" bestFit="1" customWidth="1"/>
    <col min="16142" max="16144" width="9.28515625" style="13" bestFit="1" customWidth="1"/>
    <col min="16145" max="16147" width="10.140625" style="13" bestFit="1" customWidth="1"/>
    <col min="16148" max="16148" width="14.140625" style="13" customWidth="1"/>
    <col min="16149" max="16384" width="9.140625" style="13"/>
  </cols>
  <sheetData>
    <row r="1" spans="1:21" ht="48.75" thickTop="1" thickBot="1" x14ac:dyDescent="0.3">
      <c r="A1" s="44" t="s">
        <v>142</v>
      </c>
      <c r="B1" s="41" t="s">
        <v>1</v>
      </c>
      <c r="C1" s="41" t="s">
        <v>4</v>
      </c>
      <c r="D1" s="42" t="s">
        <v>5</v>
      </c>
      <c r="E1" s="41" t="s">
        <v>6</v>
      </c>
      <c r="F1" s="41" t="s">
        <v>141</v>
      </c>
      <c r="G1" s="47" t="s">
        <v>8</v>
      </c>
      <c r="H1" s="47" t="s">
        <v>9</v>
      </c>
      <c r="I1" s="47" t="s">
        <v>10</v>
      </c>
      <c r="J1" s="47" t="s">
        <v>11</v>
      </c>
      <c r="K1" s="48" t="s">
        <v>12</v>
      </c>
      <c r="L1" s="49" t="s">
        <v>13</v>
      </c>
      <c r="M1" s="50" t="s">
        <v>14</v>
      </c>
      <c r="N1" s="50" t="s">
        <v>15</v>
      </c>
      <c r="O1" s="50" t="s">
        <v>16</v>
      </c>
      <c r="P1" s="50" t="s">
        <v>17</v>
      </c>
      <c r="Q1" s="50" t="s">
        <v>32</v>
      </c>
      <c r="R1" s="50" t="s">
        <v>18</v>
      </c>
      <c r="S1" s="50" t="s">
        <v>19</v>
      </c>
      <c r="T1" s="50" t="s">
        <v>33</v>
      </c>
      <c r="U1" s="50" t="s">
        <v>20</v>
      </c>
    </row>
    <row r="2" spans="1:21" ht="15.75" x14ac:dyDescent="0.25">
      <c r="A2" s="51"/>
      <c r="B2" s="52"/>
      <c r="C2" s="53"/>
      <c r="D2" s="54"/>
      <c r="E2" s="55"/>
      <c r="F2" s="55"/>
      <c r="G2" s="55"/>
      <c r="H2" s="55"/>
      <c r="I2" s="55"/>
      <c r="J2" s="55"/>
      <c r="K2" s="56"/>
      <c r="L2" s="57"/>
      <c r="M2" s="58"/>
      <c r="N2" s="58"/>
      <c r="O2" s="58"/>
      <c r="P2" s="58"/>
      <c r="Q2" s="58"/>
      <c r="R2" s="58"/>
      <c r="S2" s="58"/>
      <c r="T2" s="58"/>
      <c r="U2" s="58"/>
    </row>
    <row r="3" spans="1:21" ht="15.75" x14ac:dyDescent="0.25">
      <c r="A3" s="59" t="s">
        <v>39</v>
      </c>
      <c r="B3" s="60" t="s">
        <v>31</v>
      </c>
      <c r="C3" s="60">
        <v>181000</v>
      </c>
      <c r="D3" s="60" t="s">
        <v>70</v>
      </c>
      <c r="E3" s="61" t="s">
        <v>23</v>
      </c>
      <c r="F3" s="10"/>
      <c r="G3" s="10">
        <v>25857</v>
      </c>
      <c r="H3" s="10">
        <v>25857</v>
      </c>
      <c r="I3" s="10">
        <v>25857</v>
      </c>
      <c r="J3" s="12"/>
      <c r="K3" s="38"/>
      <c r="L3" s="40"/>
      <c r="M3" s="12"/>
      <c r="N3" s="12"/>
      <c r="O3" s="12"/>
      <c r="P3" s="12"/>
      <c r="Q3" s="12"/>
      <c r="R3" s="12"/>
      <c r="S3" s="12"/>
      <c r="T3" s="12"/>
      <c r="U3" s="12"/>
    </row>
    <row r="4" spans="1:21" ht="15.75" x14ac:dyDescent="0.25">
      <c r="A4" s="59"/>
      <c r="B4" s="60"/>
      <c r="C4" s="60"/>
      <c r="D4" s="60"/>
      <c r="E4" s="61" t="s">
        <v>22</v>
      </c>
      <c r="F4" s="12"/>
      <c r="G4" s="12">
        <v>1482</v>
      </c>
      <c r="H4" s="12">
        <v>990</v>
      </c>
      <c r="I4" s="12">
        <v>493</v>
      </c>
      <c r="J4" s="10"/>
      <c r="K4" s="62"/>
      <c r="L4" s="40"/>
      <c r="M4" s="12"/>
      <c r="N4" s="12"/>
      <c r="O4" s="12"/>
      <c r="P4" s="12"/>
      <c r="Q4" s="12"/>
      <c r="R4" s="12"/>
      <c r="S4" s="12"/>
      <c r="T4" s="12"/>
      <c r="U4" s="12"/>
    </row>
    <row r="5" spans="1:21" ht="15.75" x14ac:dyDescent="0.25">
      <c r="A5" s="59"/>
      <c r="B5" s="60"/>
      <c r="C5" s="63"/>
      <c r="D5" s="60"/>
      <c r="E5" s="61"/>
      <c r="F5" s="10"/>
      <c r="G5" s="10"/>
      <c r="H5" s="10"/>
      <c r="I5" s="10"/>
      <c r="J5" s="10"/>
      <c r="K5" s="62"/>
      <c r="L5" s="40"/>
      <c r="M5" s="12"/>
      <c r="N5" s="12"/>
      <c r="O5" s="12"/>
      <c r="P5" s="12"/>
      <c r="Q5" s="12"/>
      <c r="R5" s="12"/>
      <c r="S5" s="12"/>
      <c r="T5" s="12"/>
      <c r="U5" s="12"/>
    </row>
    <row r="6" spans="1:21" ht="15.75" x14ac:dyDescent="0.25">
      <c r="A6" s="66" t="s">
        <v>66</v>
      </c>
      <c r="B6" s="45" t="s">
        <v>38</v>
      </c>
      <c r="C6" s="60">
        <v>547918.49</v>
      </c>
      <c r="D6" s="60" t="s">
        <v>71</v>
      </c>
      <c r="E6" s="61" t="s">
        <v>23</v>
      </c>
      <c r="F6" s="10"/>
      <c r="G6" s="12">
        <v>26208</v>
      </c>
      <c r="H6" s="12">
        <v>26208</v>
      </c>
      <c r="I6" s="12">
        <v>26208</v>
      </c>
      <c r="J6" s="12">
        <v>26208</v>
      </c>
      <c r="K6" s="38">
        <v>26208</v>
      </c>
      <c r="L6" s="40">
        <v>26208</v>
      </c>
      <c r="M6" s="12">
        <v>26208</v>
      </c>
      <c r="N6" s="12">
        <v>26208</v>
      </c>
      <c r="O6" s="12">
        <v>26208</v>
      </c>
      <c r="P6" s="12">
        <v>26208</v>
      </c>
      <c r="Q6" s="12"/>
      <c r="R6" s="12"/>
      <c r="S6" s="12"/>
      <c r="T6" s="12"/>
      <c r="U6" s="12"/>
    </row>
    <row r="7" spans="1:21" ht="15.75" x14ac:dyDescent="0.25">
      <c r="A7" s="59"/>
      <c r="B7" s="60"/>
      <c r="C7" s="60"/>
      <c r="D7" s="60"/>
      <c r="E7" s="61" t="s">
        <v>22</v>
      </c>
      <c r="F7" s="10"/>
      <c r="G7" s="12">
        <v>10548.72</v>
      </c>
      <c r="H7" s="10">
        <v>9562</v>
      </c>
      <c r="I7" s="10">
        <v>8534.9599999999991</v>
      </c>
      <c r="J7" s="10">
        <v>7469.84</v>
      </c>
      <c r="K7" s="62">
        <v>6371.68</v>
      </c>
      <c r="L7" s="40">
        <v>5248.88</v>
      </c>
      <c r="M7" s="12">
        <v>4090.8</v>
      </c>
      <c r="N7" s="12">
        <v>2940.56</v>
      </c>
      <c r="O7" s="12">
        <v>1755.04</v>
      </c>
      <c r="P7" s="12">
        <v>16.239999999999998</v>
      </c>
      <c r="Q7" s="12"/>
      <c r="R7" s="12"/>
      <c r="S7" s="12"/>
      <c r="T7" s="12"/>
      <c r="U7" s="12"/>
    </row>
    <row r="8" spans="1:21" ht="15.75" x14ac:dyDescent="0.25">
      <c r="A8" s="64"/>
      <c r="B8" s="63"/>
      <c r="C8" s="60"/>
      <c r="D8" s="63"/>
      <c r="E8" s="61"/>
      <c r="F8" s="10"/>
      <c r="G8" s="12"/>
      <c r="H8" s="10"/>
      <c r="I8" s="10"/>
      <c r="J8" s="10"/>
      <c r="K8" s="62"/>
      <c r="L8" s="40"/>
      <c r="M8" s="12"/>
      <c r="N8" s="12"/>
      <c r="O8" s="12"/>
      <c r="P8" s="12"/>
      <c r="Q8" s="12"/>
      <c r="R8" s="12"/>
      <c r="S8" s="12"/>
      <c r="T8" s="12"/>
      <c r="U8" s="12"/>
    </row>
    <row r="9" spans="1:21" ht="15.75" x14ac:dyDescent="0.25">
      <c r="A9" s="64" t="s">
        <v>69</v>
      </c>
      <c r="B9" s="63" t="s">
        <v>31</v>
      </c>
      <c r="C9" s="60">
        <v>1093441</v>
      </c>
      <c r="D9" s="63" t="s">
        <v>71</v>
      </c>
      <c r="E9" s="61" t="s">
        <v>23</v>
      </c>
      <c r="F9" s="12"/>
      <c r="G9" s="12">
        <v>37705</v>
      </c>
      <c r="H9" s="12">
        <v>37705</v>
      </c>
      <c r="I9" s="12">
        <v>37705</v>
      </c>
      <c r="J9" s="12">
        <v>37705</v>
      </c>
      <c r="K9" s="38">
        <v>37705</v>
      </c>
      <c r="L9" s="40">
        <v>37705</v>
      </c>
      <c r="M9" s="12">
        <v>37705</v>
      </c>
      <c r="N9" s="12">
        <v>37705</v>
      </c>
      <c r="O9" s="12">
        <v>37705</v>
      </c>
      <c r="P9" s="12">
        <v>37705</v>
      </c>
      <c r="Q9" s="12">
        <v>37705</v>
      </c>
      <c r="R9" s="12">
        <v>37705</v>
      </c>
      <c r="S9" s="12">
        <v>37705</v>
      </c>
      <c r="T9" s="12">
        <v>37705</v>
      </c>
      <c r="U9" s="12">
        <v>37706</v>
      </c>
    </row>
    <row r="10" spans="1:21" ht="15.75" x14ac:dyDescent="0.25">
      <c r="A10" s="65"/>
      <c r="B10" s="45"/>
      <c r="C10" s="60"/>
      <c r="D10" s="60"/>
      <c r="E10" s="61"/>
      <c r="F10" s="10"/>
      <c r="G10" s="12"/>
      <c r="H10" s="10"/>
      <c r="I10" s="10"/>
      <c r="J10" s="10"/>
      <c r="K10" s="62"/>
      <c r="L10" s="40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5.75" x14ac:dyDescent="0.25">
      <c r="A11" s="59" t="s">
        <v>74</v>
      </c>
      <c r="B11" s="60" t="s">
        <v>37</v>
      </c>
      <c r="C11" s="60">
        <v>729059</v>
      </c>
      <c r="D11" s="60" t="s">
        <v>79</v>
      </c>
      <c r="E11" s="61" t="s">
        <v>23</v>
      </c>
      <c r="F11" s="10"/>
      <c r="G11" s="12">
        <v>25140</v>
      </c>
      <c r="H11" s="12">
        <v>25140</v>
      </c>
      <c r="I11" s="12">
        <v>25140</v>
      </c>
      <c r="J11" s="12">
        <v>25140</v>
      </c>
      <c r="K11" s="38">
        <v>25140</v>
      </c>
      <c r="L11" s="40">
        <v>25140</v>
      </c>
      <c r="M11" s="12">
        <v>25140</v>
      </c>
      <c r="N11" s="12">
        <v>25140</v>
      </c>
      <c r="O11" s="12">
        <v>25140</v>
      </c>
      <c r="P11" s="12">
        <v>25140</v>
      </c>
      <c r="Q11" s="12">
        <v>25140</v>
      </c>
      <c r="R11" s="12">
        <v>25140</v>
      </c>
      <c r="S11" s="12">
        <v>25140</v>
      </c>
      <c r="T11" s="12">
        <v>25140</v>
      </c>
      <c r="U11" s="12">
        <v>25141</v>
      </c>
    </row>
    <row r="12" spans="1:21" ht="15.75" x14ac:dyDescent="0.25">
      <c r="A12" s="59"/>
      <c r="B12" s="60"/>
      <c r="C12" s="60"/>
      <c r="D12" s="60"/>
      <c r="E12" s="61"/>
      <c r="F12" s="10"/>
      <c r="G12" s="10"/>
      <c r="H12" s="10"/>
      <c r="I12" s="10"/>
      <c r="J12" s="10"/>
      <c r="K12" s="62"/>
      <c r="L12" s="40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.75" x14ac:dyDescent="0.25">
      <c r="A13" s="66" t="s">
        <v>98</v>
      </c>
      <c r="B13" s="45" t="s">
        <v>24</v>
      </c>
      <c r="C13" s="60">
        <v>394614</v>
      </c>
      <c r="D13" s="60" t="s">
        <v>80</v>
      </c>
      <c r="E13" s="61" t="s">
        <v>23</v>
      </c>
      <c r="F13" s="10"/>
      <c r="G13" s="12">
        <v>9865.34</v>
      </c>
      <c r="H13" s="12">
        <v>9865.34</v>
      </c>
      <c r="I13" s="12">
        <v>9865.34</v>
      </c>
      <c r="J13" s="12">
        <v>9865.34</v>
      </c>
      <c r="K13" s="38">
        <v>9865.34</v>
      </c>
      <c r="L13" s="40">
        <v>9865.34</v>
      </c>
      <c r="M13" s="12">
        <v>9865.34</v>
      </c>
      <c r="N13" s="12">
        <v>9865.34</v>
      </c>
      <c r="O13" s="12">
        <v>9865.34</v>
      </c>
      <c r="P13" s="12">
        <v>9865.34</v>
      </c>
      <c r="Q13" s="12">
        <v>9865.34</v>
      </c>
      <c r="R13" s="12">
        <v>9865.34</v>
      </c>
      <c r="S13" s="12">
        <v>9865.34</v>
      </c>
      <c r="T13" s="12">
        <v>9865.34</v>
      </c>
      <c r="U13" s="12">
        <v>9866.34</v>
      </c>
    </row>
    <row r="14" spans="1:21" ht="15.75" x14ac:dyDescent="0.25">
      <c r="A14" s="59"/>
      <c r="B14" s="60"/>
      <c r="C14" s="60"/>
      <c r="D14" s="60"/>
      <c r="E14" s="61"/>
      <c r="F14" s="10"/>
      <c r="G14" s="12"/>
      <c r="H14" s="10"/>
      <c r="I14" s="10"/>
      <c r="J14" s="10"/>
      <c r="K14" s="62"/>
      <c r="L14" s="40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5.75" x14ac:dyDescent="0.25">
      <c r="A15" s="59" t="s">
        <v>99</v>
      </c>
      <c r="B15" s="60" t="s">
        <v>7</v>
      </c>
      <c r="C15" s="60">
        <v>400000</v>
      </c>
      <c r="D15" s="60" t="s">
        <v>81</v>
      </c>
      <c r="E15" s="61" t="s">
        <v>23</v>
      </c>
      <c r="F15" s="10"/>
      <c r="G15" s="12">
        <v>2500</v>
      </c>
      <c r="H15" s="12">
        <v>2500</v>
      </c>
      <c r="I15" s="12">
        <v>2500</v>
      </c>
      <c r="J15" s="12">
        <v>2500</v>
      </c>
      <c r="K15" s="38">
        <v>2500</v>
      </c>
      <c r="L15" s="40">
        <v>2500</v>
      </c>
      <c r="M15" s="12">
        <v>2500</v>
      </c>
      <c r="N15" s="12">
        <v>2500</v>
      </c>
      <c r="O15" s="12">
        <v>2500</v>
      </c>
      <c r="P15" s="12">
        <v>2500</v>
      </c>
      <c r="Q15" s="12">
        <v>2500</v>
      </c>
      <c r="R15" s="12">
        <v>2500</v>
      </c>
      <c r="S15" s="12">
        <v>2500</v>
      </c>
      <c r="T15" s="12">
        <v>2500</v>
      </c>
      <c r="U15" s="12">
        <v>2501</v>
      </c>
    </row>
    <row r="16" spans="1:21" ht="15.75" x14ac:dyDescent="0.25">
      <c r="A16" s="66"/>
      <c r="B16" s="45"/>
      <c r="C16" s="60"/>
      <c r="D16" s="60"/>
      <c r="E16" s="61"/>
      <c r="F16" s="10"/>
      <c r="G16" s="10"/>
      <c r="H16" s="10"/>
      <c r="I16" s="10"/>
      <c r="J16" s="10"/>
      <c r="K16" s="62"/>
      <c r="L16" s="40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.75" x14ac:dyDescent="0.25">
      <c r="A17" s="59" t="s">
        <v>100</v>
      </c>
      <c r="B17" s="60" t="s">
        <v>11</v>
      </c>
      <c r="C17" s="60">
        <v>1200000</v>
      </c>
      <c r="D17" s="60" t="s">
        <v>101</v>
      </c>
      <c r="E17" s="61"/>
      <c r="F17" s="10"/>
      <c r="G17" s="10"/>
      <c r="H17" s="10"/>
      <c r="I17" s="10"/>
      <c r="J17" s="10">
        <v>40000</v>
      </c>
      <c r="K17" s="62">
        <v>40000</v>
      </c>
      <c r="L17" s="80">
        <v>40000</v>
      </c>
      <c r="M17" s="10">
        <v>40000</v>
      </c>
      <c r="N17" s="10">
        <v>40000</v>
      </c>
      <c r="O17" s="10">
        <v>40000</v>
      </c>
      <c r="P17" s="10">
        <v>40000</v>
      </c>
      <c r="Q17" s="10">
        <v>40000</v>
      </c>
      <c r="R17" s="10">
        <v>40000</v>
      </c>
      <c r="S17" s="10">
        <v>40000</v>
      </c>
      <c r="T17" s="10">
        <v>40000</v>
      </c>
      <c r="U17" s="10">
        <v>40001</v>
      </c>
    </row>
    <row r="18" spans="1:21" ht="13.5" customHeight="1" x14ac:dyDescent="0.25">
      <c r="A18" s="66"/>
      <c r="B18" s="45"/>
      <c r="C18" s="68"/>
      <c r="D18" s="60"/>
      <c r="E18" s="61"/>
      <c r="F18" s="10"/>
      <c r="G18" s="10"/>
      <c r="H18" s="10"/>
      <c r="I18" s="10"/>
      <c r="J18" s="10"/>
      <c r="K18" s="62"/>
      <c r="L18" s="40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5.75" x14ac:dyDescent="0.25">
      <c r="A19" s="307" t="s">
        <v>112</v>
      </c>
      <c r="B19" s="68" t="s">
        <v>9</v>
      </c>
      <c r="C19" s="60">
        <v>1000000</v>
      </c>
      <c r="D19" s="68" t="s">
        <v>108</v>
      </c>
      <c r="E19" s="72"/>
      <c r="F19" s="10"/>
      <c r="G19" s="10"/>
      <c r="H19" s="10">
        <v>33333.33</v>
      </c>
      <c r="I19" s="10">
        <v>33333.33</v>
      </c>
      <c r="J19" s="10">
        <v>33333.33</v>
      </c>
      <c r="K19" s="62">
        <v>33333.33</v>
      </c>
      <c r="L19" s="80">
        <v>33333.33</v>
      </c>
      <c r="M19" s="10">
        <v>33333.33</v>
      </c>
      <c r="N19" s="10">
        <v>33333.33</v>
      </c>
      <c r="O19" s="10">
        <v>33333.33</v>
      </c>
      <c r="P19" s="10">
        <v>33333.33</v>
      </c>
      <c r="Q19" s="10">
        <v>33333.33</v>
      </c>
      <c r="R19" s="10">
        <v>33333.33</v>
      </c>
      <c r="S19" s="10">
        <v>33333.33</v>
      </c>
      <c r="T19" s="10">
        <v>33333.33</v>
      </c>
      <c r="U19" s="10">
        <v>33333.33</v>
      </c>
    </row>
    <row r="20" spans="1:21" ht="16.5" thickBot="1" x14ac:dyDescent="0.3">
      <c r="A20" s="308"/>
      <c r="B20" s="138"/>
      <c r="C20" s="63"/>
      <c r="D20" s="138"/>
      <c r="E20" s="139"/>
      <c r="F20" s="140"/>
      <c r="G20" s="140"/>
      <c r="H20" s="140"/>
      <c r="I20" s="140"/>
      <c r="J20" s="140"/>
      <c r="K20" s="141"/>
      <c r="L20" s="142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31.5" thickTop="1" x14ac:dyDescent="0.25">
      <c r="A21" s="169" t="s">
        <v>51</v>
      </c>
      <c r="B21" s="143"/>
      <c r="C21" s="143"/>
      <c r="D21" s="143"/>
      <c r="E21" s="144"/>
      <c r="F21" s="145"/>
      <c r="G21" s="145"/>
      <c r="H21" s="145"/>
      <c r="I21" s="145"/>
      <c r="J21" s="145"/>
      <c r="K21" s="146"/>
      <c r="L21" s="147"/>
      <c r="M21" s="145"/>
      <c r="N21" s="145"/>
      <c r="O21" s="145"/>
      <c r="P21" s="145"/>
      <c r="Q21" s="145"/>
      <c r="R21" s="145"/>
      <c r="S21" s="145"/>
      <c r="T21" s="145"/>
      <c r="U21" s="145"/>
    </row>
    <row r="22" spans="1:21" ht="30.75" x14ac:dyDescent="0.25">
      <c r="A22" s="74" t="s">
        <v>103</v>
      </c>
      <c r="B22" s="68"/>
      <c r="C22" s="60"/>
      <c r="D22" s="68"/>
      <c r="E22" s="72"/>
      <c r="F22" s="10"/>
      <c r="G22" s="10"/>
      <c r="H22" s="10"/>
      <c r="I22" s="10"/>
      <c r="J22" s="10"/>
      <c r="K22" s="62"/>
      <c r="L22" s="8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31.5" thickBot="1" x14ac:dyDescent="0.3">
      <c r="A23" s="172" t="s">
        <v>104</v>
      </c>
      <c r="B23" s="150"/>
      <c r="C23" s="151"/>
      <c r="D23" s="151"/>
      <c r="E23" s="152"/>
      <c r="F23" s="153"/>
      <c r="G23" s="153"/>
      <c r="H23" s="153"/>
      <c r="I23" s="153"/>
      <c r="J23" s="153"/>
      <c r="K23" s="154"/>
      <c r="L23" s="98"/>
      <c r="M23" s="97"/>
      <c r="N23" s="97"/>
      <c r="O23" s="97"/>
      <c r="P23" s="97"/>
      <c r="Q23" s="97"/>
      <c r="R23" s="97"/>
      <c r="S23" s="97"/>
      <c r="T23" s="97"/>
      <c r="U23" s="97"/>
    </row>
    <row r="24" spans="1:21" ht="17.25" thickTop="1" thickBot="1" x14ac:dyDescent="0.3">
      <c r="A24" s="309" t="s">
        <v>110</v>
      </c>
      <c r="B24" s="157"/>
      <c r="C24" s="157"/>
      <c r="D24" s="157"/>
      <c r="E24" s="158"/>
      <c r="F24" s="159"/>
      <c r="G24" s="159"/>
      <c r="H24" s="159">
        <v>-33333</v>
      </c>
      <c r="I24" s="159">
        <v>-33333</v>
      </c>
      <c r="J24" s="159">
        <v>-33333</v>
      </c>
      <c r="K24" s="160">
        <v>-33333</v>
      </c>
      <c r="L24" s="161">
        <v>-33333</v>
      </c>
      <c r="M24" s="159">
        <v>-33333</v>
      </c>
      <c r="N24" s="159">
        <v>-33333</v>
      </c>
      <c r="O24" s="159">
        <v>-33333</v>
      </c>
      <c r="P24" s="159">
        <v>-33333</v>
      </c>
      <c r="Q24" s="159">
        <v>-33333</v>
      </c>
      <c r="R24" s="159">
        <v>-33333</v>
      </c>
      <c r="S24" s="159">
        <v>-33333</v>
      </c>
      <c r="T24" s="159">
        <v>-33333</v>
      </c>
      <c r="U24" s="159">
        <v>-33333</v>
      </c>
    </row>
    <row r="25" spans="1:21" ht="16.5" thickTop="1" x14ac:dyDescent="0.25">
      <c r="A25" s="162"/>
      <c r="B25" s="155"/>
      <c r="C25" s="68"/>
      <c r="D25" s="68"/>
      <c r="E25" s="156"/>
      <c r="F25" s="148"/>
      <c r="G25" s="94"/>
      <c r="H25" s="148"/>
      <c r="I25" s="148"/>
      <c r="J25" s="148"/>
      <c r="K25" s="149"/>
      <c r="L25" s="95"/>
      <c r="M25" s="94"/>
      <c r="N25" s="94"/>
      <c r="O25" s="94"/>
      <c r="P25" s="94"/>
      <c r="Q25" s="94"/>
      <c r="R25" s="94"/>
      <c r="S25" s="94"/>
      <c r="T25" s="94"/>
      <c r="U25" s="94"/>
    </row>
    <row r="26" spans="1:21" s="29" customFormat="1" ht="15.75" x14ac:dyDescent="0.25">
      <c r="A26" s="35" t="s">
        <v>107</v>
      </c>
      <c r="B26" s="12"/>
      <c r="C26" s="12"/>
      <c r="D26" s="12"/>
      <c r="E26" s="70"/>
      <c r="F26" s="70"/>
      <c r="G26" s="12">
        <f>SUM(G3:G25)</f>
        <v>139306.06</v>
      </c>
      <c r="H26" s="12">
        <f>SUM(H3:H25)</f>
        <v>137827.66999999998</v>
      </c>
      <c r="I26" s="12">
        <f t="shared" ref="I26:S26" si="0">SUM(I3:I25)</f>
        <v>136303.63</v>
      </c>
      <c r="J26" s="12">
        <f t="shared" si="0"/>
        <v>148888.51</v>
      </c>
      <c r="K26" s="38">
        <f t="shared" si="0"/>
        <v>147790.34999999998</v>
      </c>
      <c r="L26" s="40">
        <f t="shared" si="0"/>
        <v>146667.54999999999</v>
      </c>
      <c r="M26" s="12">
        <f t="shared" si="0"/>
        <v>145509.47000000003</v>
      </c>
      <c r="N26" s="12">
        <f t="shared" si="0"/>
        <v>144359.22999999998</v>
      </c>
      <c r="O26" s="12">
        <f t="shared" si="0"/>
        <v>143173.71000000002</v>
      </c>
      <c r="P26" s="12">
        <f t="shared" si="0"/>
        <v>141434.91000000003</v>
      </c>
      <c r="Q26" s="12">
        <f t="shared" si="0"/>
        <v>115210.66999999998</v>
      </c>
      <c r="R26" s="12">
        <f t="shared" si="0"/>
        <v>115210.66999999998</v>
      </c>
      <c r="S26" s="12">
        <f t="shared" si="0"/>
        <v>115210.66999999998</v>
      </c>
      <c r="T26" s="12">
        <f>SUM(T3:T25)</f>
        <v>115210.66999999998</v>
      </c>
      <c r="U26" s="12">
        <f>SUM(U3:U25)</f>
        <v>115215.66999999998</v>
      </c>
    </row>
    <row r="27" spans="1:21" ht="15.75" x14ac:dyDescent="0.25">
      <c r="A27" s="34" t="s">
        <v>102</v>
      </c>
      <c r="B27" s="11"/>
      <c r="C27" s="11"/>
      <c r="D27" s="11"/>
      <c r="E27" s="11"/>
      <c r="F27" s="11"/>
      <c r="G27" s="12">
        <f>-SUM(G3:G19)</f>
        <v>-139306.06</v>
      </c>
      <c r="H27" s="12">
        <f>-SUM(H3:H17)</f>
        <v>-137827.34</v>
      </c>
      <c r="I27" s="12">
        <f t="shared" ref="I27:U27" si="1">-SUM(I3:I17)</f>
        <v>-136303.29999999999</v>
      </c>
      <c r="J27" s="12">
        <f t="shared" si="1"/>
        <v>-148888.18</v>
      </c>
      <c r="K27" s="38">
        <f t="shared" si="1"/>
        <v>-147790.01999999999</v>
      </c>
      <c r="L27" s="40">
        <f t="shared" si="1"/>
        <v>-146667.22</v>
      </c>
      <c r="M27" s="12">
        <f t="shared" si="1"/>
        <v>-145509.14000000001</v>
      </c>
      <c r="N27" s="12">
        <f t="shared" si="1"/>
        <v>-144358.9</v>
      </c>
      <c r="O27" s="12">
        <f t="shared" si="1"/>
        <v>-143173.38</v>
      </c>
      <c r="P27" s="12">
        <f t="shared" si="1"/>
        <v>-141434.58000000002</v>
      </c>
      <c r="Q27" s="12">
        <f t="shared" si="1"/>
        <v>-115210.34</v>
      </c>
      <c r="R27" s="12">
        <f t="shared" si="1"/>
        <v>-115210.34</v>
      </c>
      <c r="S27" s="12">
        <f t="shared" si="1"/>
        <v>-115210.34</v>
      </c>
      <c r="T27" s="12">
        <f t="shared" si="1"/>
        <v>-115210.34</v>
      </c>
      <c r="U27" s="12">
        <f t="shared" si="1"/>
        <v>-115215.34</v>
      </c>
    </row>
    <row r="28" spans="1:21" ht="15.75" x14ac:dyDescent="0.25">
      <c r="A28" s="34" t="s">
        <v>29</v>
      </c>
      <c r="B28" s="11"/>
      <c r="C28" s="11"/>
      <c r="D28" s="11"/>
      <c r="E28" s="11"/>
      <c r="F28" s="11"/>
      <c r="G28" s="12">
        <f>SUM(G26:G27)</f>
        <v>0</v>
      </c>
      <c r="H28" s="12">
        <f t="shared" ref="H28:U28" si="2">SUM(H26:H27)</f>
        <v>0.32999999998719431</v>
      </c>
      <c r="I28" s="12">
        <f t="shared" si="2"/>
        <v>0.33000000001629815</v>
      </c>
      <c r="J28" s="12">
        <f t="shared" si="2"/>
        <v>0.33000000001629815</v>
      </c>
      <c r="K28" s="38">
        <f t="shared" si="2"/>
        <v>0.32999999998719431</v>
      </c>
      <c r="L28" s="40">
        <f t="shared" si="2"/>
        <v>0.32999999998719431</v>
      </c>
      <c r="M28" s="12">
        <f t="shared" si="2"/>
        <v>0.33000000001629815</v>
      </c>
      <c r="N28" s="12">
        <f t="shared" si="2"/>
        <v>0.32999999998719431</v>
      </c>
      <c r="O28" s="12">
        <f t="shared" si="2"/>
        <v>0.33000000001629815</v>
      </c>
      <c r="P28" s="12">
        <f t="shared" si="2"/>
        <v>0.33000000001629815</v>
      </c>
      <c r="Q28" s="12">
        <f t="shared" si="2"/>
        <v>0.32999999998719431</v>
      </c>
      <c r="R28" s="12">
        <f t="shared" si="2"/>
        <v>0.32999999998719431</v>
      </c>
      <c r="S28" s="12">
        <f t="shared" si="2"/>
        <v>0.32999999998719431</v>
      </c>
      <c r="T28" s="12">
        <f t="shared" si="2"/>
        <v>0.32999999998719431</v>
      </c>
      <c r="U28" s="12">
        <f t="shared" si="2"/>
        <v>0.32999999998719431</v>
      </c>
    </row>
    <row r="29" spans="1:21" ht="33" customHeight="1" x14ac:dyDescent="0.25">
      <c r="A29" s="73" t="s">
        <v>51</v>
      </c>
      <c r="B29" s="11"/>
      <c r="C29" s="11"/>
      <c r="D29" s="11"/>
      <c r="E29" s="11"/>
      <c r="F29" s="11"/>
      <c r="G29" s="12">
        <v>-23000</v>
      </c>
      <c r="H29" s="12">
        <v>-23000</v>
      </c>
      <c r="I29" s="12">
        <v>-23000</v>
      </c>
      <c r="J29" s="12">
        <v>-20000</v>
      </c>
      <c r="K29" s="38">
        <v>-20000</v>
      </c>
      <c r="L29" s="40">
        <v>-20000</v>
      </c>
      <c r="M29" s="12">
        <v>-20000</v>
      </c>
      <c r="N29" s="12">
        <v>-20000</v>
      </c>
      <c r="O29" s="12">
        <v>-20000</v>
      </c>
      <c r="P29" s="12">
        <v>-20000</v>
      </c>
      <c r="Q29" s="12">
        <v>-40000</v>
      </c>
      <c r="R29" s="12">
        <v>-40000</v>
      </c>
      <c r="S29" s="12">
        <v>-40000</v>
      </c>
      <c r="T29" s="12">
        <v>-40000</v>
      </c>
      <c r="U29" s="12">
        <v>-40000</v>
      </c>
    </row>
    <row r="30" spans="1:21" ht="30" customHeight="1" x14ac:dyDescent="0.25">
      <c r="A30" s="74" t="s">
        <v>103</v>
      </c>
      <c r="B30" s="11"/>
      <c r="C30" s="11"/>
      <c r="D30" s="11"/>
      <c r="E30" s="11"/>
      <c r="F30" s="11"/>
      <c r="G30" s="12">
        <v>-20000</v>
      </c>
      <c r="H30" s="12">
        <v>-20000</v>
      </c>
      <c r="I30" s="12">
        <v>-20000</v>
      </c>
      <c r="J30" s="12">
        <v>-20000</v>
      </c>
      <c r="K30" s="38">
        <v>-20000</v>
      </c>
      <c r="L30" s="40">
        <v>-20000</v>
      </c>
      <c r="M30" s="12">
        <v>-20000</v>
      </c>
      <c r="N30" s="12">
        <v>-20000</v>
      </c>
      <c r="O30" s="12">
        <v>-20000</v>
      </c>
      <c r="P30" s="12">
        <v>-20000</v>
      </c>
      <c r="Q30" s="12">
        <v>-20000</v>
      </c>
      <c r="R30" s="12">
        <v>-20000</v>
      </c>
      <c r="S30" s="12">
        <v>-20000</v>
      </c>
      <c r="T30" s="12">
        <v>-20000</v>
      </c>
      <c r="U30" s="12">
        <v>-19999</v>
      </c>
    </row>
    <row r="31" spans="1:21" ht="26.25" customHeight="1" thickBot="1" x14ac:dyDescent="0.3">
      <c r="A31" s="74" t="s">
        <v>104</v>
      </c>
      <c r="B31" s="126"/>
      <c r="C31" s="126"/>
      <c r="D31" s="126"/>
      <c r="E31" s="126"/>
      <c r="F31" s="126"/>
      <c r="G31" s="78">
        <v>-15000</v>
      </c>
      <c r="H31" s="78">
        <v>-15000</v>
      </c>
      <c r="I31" s="78">
        <v>-15000</v>
      </c>
      <c r="J31" s="78">
        <v>-15000</v>
      </c>
      <c r="K31" s="127">
        <v>-15000</v>
      </c>
      <c r="L31" s="89">
        <v>-15000</v>
      </c>
      <c r="M31" s="78">
        <v>-15000</v>
      </c>
      <c r="N31" s="78">
        <v>-15000</v>
      </c>
      <c r="O31" s="78">
        <v>-15000</v>
      </c>
      <c r="P31" s="78">
        <v>-15000</v>
      </c>
      <c r="Q31" s="78">
        <v>-15000</v>
      </c>
      <c r="R31" s="78">
        <v>-15000</v>
      </c>
      <c r="S31" s="78">
        <v>-15000</v>
      </c>
      <c r="T31" s="78">
        <v>-15000</v>
      </c>
      <c r="U31" s="78">
        <v>-14999</v>
      </c>
    </row>
    <row r="32" spans="1:21" s="29" customFormat="1" ht="17.25" thickTop="1" thickBot="1" x14ac:dyDescent="0.3">
      <c r="A32" s="136" t="s">
        <v>105</v>
      </c>
      <c r="B32" s="129"/>
      <c r="C32" s="129"/>
      <c r="D32" s="129"/>
      <c r="E32" s="129"/>
      <c r="F32" s="129"/>
      <c r="G32" s="129">
        <f>SUM(G27+G29+G30+G31)</f>
        <v>-197306.06</v>
      </c>
      <c r="H32" s="129">
        <f t="shared" ref="H32:S32" si="3">SUM(H27+H29+H30+H31)</f>
        <v>-195827.34</v>
      </c>
      <c r="I32" s="129">
        <f t="shared" si="3"/>
        <v>-194303.3</v>
      </c>
      <c r="J32" s="129">
        <f t="shared" si="3"/>
        <v>-203888.18</v>
      </c>
      <c r="K32" s="130">
        <f t="shared" si="3"/>
        <v>-202790.02</v>
      </c>
      <c r="L32" s="131">
        <f t="shared" si="3"/>
        <v>-201667.22</v>
      </c>
      <c r="M32" s="129">
        <f t="shared" si="3"/>
        <v>-200509.14</v>
      </c>
      <c r="N32" s="129">
        <f t="shared" si="3"/>
        <v>-199358.9</v>
      </c>
      <c r="O32" s="129">
        <f t="shared" si="3"/>
        <v>-198173.38</v>
      </c>
      <c r="P32" s="129">
        <f t="shared" si="3"/>
        <v>-196434.58000000002</v>
      </c>
      <c r="Q32" s="129">
        <f t="shared" si="3"/>
        <v>-190210.34</v>
      </c>
      <c r="R32" s="129">
        <f t="shared" si="3"/>
        <v>-190210.34</v>
      </c>
      <c r="S32" s="129">
        <f t="shared" si="3"/>
        <v>-190210.34</v>
      </c>
      <c r="T32" s="129">
        <f>SUM(T27+T29+T30+T31)</f>
        <v>-190210.34</v>
      </c>
      <c r="U32" s="129">
        <f>SUM(U27+U29+U30+U31)</f>
        <v>-190213.34</v>
      </c>
    </row>
    <row r="33" spans="1:21" ht="16.5" thickTop="1" x14ac:dyDescent="0.25">
      <c r="A33" s="93"/>
      <c r="B33" s="128"/>
      <c r="C33" s="128"/>
      <c r="D33" s="128"/>
      <c r="E33" s="128"/>
      <c r="F33" s="128"/>
      <c r="G33" s="94"/>
      <c r="H33" s="94"/>
      <c r="I33" s="94"/>
      <c r="J33" s="94"/>
      <c r="K33" s="105"/>
      <c r="L33" s="95"/>
      <c r="M33" s="94"/>
      <c r="N33" s="94"/>
      <c r="O33" s="94"/>
      <c r="P33" s="94"/>
      <c r="Q33" s="94"/>
      <c r="R33" s="94"/>
      <c r="S33" s="94"/>
      <c r="T33" s="94"/>
      <c r="U33" s="94"/>
    </row>
    <row r="34" spans="1:21" s="29" customFormat="1" ht="33.75" customHeight="1" x14ac:dyDescent="0.25">
      <c r="A34" s="73" t="s">
        <v>52</v>
      </c>
      <c r="B34" s="12"/>
      <c r="C34" s="12"/>
      <c r="D34" s="12"/>
      <c r="E34" s="70"/>
      <c r="F34" s="70">
        <v>15000</v>
      </c>
      <c r="G34" s="12">
        <f>SUM(F34+G21-G29)</f>
        <v>38000</v>
      </c>
      <c r="H34" s="12">
        <f t="shared" ref="H34:T34" si="4">SUM(G34+H21-H29)</f>
        <v>61000</v>
      </c>
      <c r="I34" s="12">
        <f t="shared" si="4"/>
        <v>84000</v>
      </c>
      <c r="J34" s="12">
        <f t="shared" si="4"/>
        <v>104000</v>
      </c>
      <c r="K34" s="38">
        <f t="shared" si="4"/>
        <v>124000</v>
      </c>
      <c r="L34" s="40">
        <f t="shared" si="4"/>
        <v>144000</v>
      </c>
      <c r="M34" s="12">
        <f t="shared" si="4"/>
        <v>164000</v>
      </c>
      <c r="N34" s="12">
        <f t="shared" si="4"/>
        <v>184000</v>
      </c>
      <c r="O34" s="12">
        <f t="shared" si="4"/>
        <v>204000</v>
      </c>
      <c r="P34" s="12">
        <f t="shared" si="4"/>
        <v>224000</v>
      </c>
      <c r="Q34" s="12">
        <f t="shared" si="4"/>
        <v>264000</v>
      </c>
      <c r="R34" s="12">
        <f t="shared" si="4"/>
        <v>304000</v>
      </c>
      <c r="S34" s="12">
        <f t="shared" si="4"/>
        <v>344000</v>
      </c>
      <c r="T34" s="12">
        <f t="shared" si="4"/>
        <v>384000</v>
      </c>
      <c r="U34" s="12">
        <f t="shared" ref="U34" si="5">SUM(T34-U29)</f>
        <v>424000</v>
      </c>
    </row>
    <row r="35" spans="1:21" s="29" customFormat="1" ht="30.75" customHeight="1" x14ac:dyDescent="0.25">
      <c r="A35" s="310" t="s">
        <v>53</v>
      </c>
      <c r="B35" s="12"/>
      <c r="C35" s="12"/>
      <c r="D35" s="12"/>
      <c r="E35" s="70"/>
      <c r="F35" s="70">
        <v>115270</v>
      </c>
      <c r="G35" s="12">
        <f>SUM(F35+G22-G30)</f>
        <v>135270</v>
      </c>
      <c r="H35" s="12">
        <f t="shared" ref="H35:U35" si="6">SUM(G35+H22-H30)</f>
        <v>155270</v>
      </c>
      <c r="I35" s="12">
        <f t="shared" si="6"/>
        <v>175270</v>
      </c>
      <c r="J35" s="12">
        <f t="shared" si="6"/>
        <v>195270</v>
      </c>
      <c r="K35" s="38">
        <f t="shared" si="6"/>
        <v>215270</v>
      </c>
      <c r="L35" s="40">
        <f t="shared" si="6"/>
        <v>235270</v>
      </c>
      <c r="M35" s="12">
        <f t="shared" si="6"/>
        <v>255270</v>
      </c>
      <c r="N35" s="12">
        <f t="shared" si="6"/>
        <v>275270</v>
      </c>
      <c r="O35" s="12">
        <f t="shared" si="6"/>
        <v>295270</v>
      </c>
      <c r="P35" s="12">
        <f t="shared" si="6"/>
        <v>315270</v>
      </c>
      <c r="Q35" s="12">
        <f t="shared" si="6"/>
        <v>335270</v>
      </c>
      <c r="R35" s="12">
        <f t="shared" si="6"/>
        <v>355270</v>
      </c>
      <c r="S35" s="12">
        <f t="shared" si="6"/>
        <v>375270</v>
      </c>
      <c r="T35" s="12">
        <f t="shared" si="6"/>
        <v>395270</v>
      </c>
      <c r="U35" s="12">
        <f t="shared" si="6"/>
        <v>415269</v>
      </c>
    </row>
    <row r="36" spans="1:21" s="29" customFormat="1" ht="33.75" customHeight="1" thickBot="1" x14ac:dyDescent="0.3">
      <c r="A36" s="311" t="s">
        <v>54</v>
      </c>
      <c r="B36" s="78"/>
      <c r="C36" s="78"/>
      <c r="D36" s="78"/>
      <c r="E36" s="79"/>
      <c r="F36" s="79">
        <v>90651</v>
      </c>
      <c r="G36" s="78">
        <f t="shared" ref="G36:U36" si="7">SUM(F36+G23-G31)</f>
        <v>105651</v>
      </c>
      <c r="H36" s="78">
        <f t="shared" si="7"/>
        <v>120651</v>
      </c>
      <c r="I36" s="78">
        <f t="shared" si="7"/>
        <v>135651</v>
      </c>
      <c r="J36" s="78">
        <f t="shared" si="7"/>
        <v>150651</v>
      </c>
      <c r="K36" s="127">
        <f t="shared" si="7"/>
        <v>165651</v>
      </c>
      <c r="L36" s="89">
        <f t="shared" si="7"/>
        <v>180651</v>
      </c>
      <c r="M36" s="78">
        <f t="shared" si="7"/>
        <v>195651</v>
      </c>
      <c r="N36" s="78">
        <f t="shared" si="7"/>
        <v>210651</v>
      </c>
      <c r="O36" s="78">
        <f t="shared" si="7"/>
        <v>225651</v>
      </c>
      <c r="P36" s="78">
        <f t="shared" si="7"/>
        <v>240651</v>
      </c>
      <c r="Q36" s="78">
        <f t="shared" si="7"/>
        <v>255651</v>
      </c>
      <c r="R36" s="78">
        <f t="shared" si="7"/>
        <v>270651</v>
      </c>
      <c r="S36" s="78">
        <f t="shared" si="7"/>
        <v>285651</v>
      </c>
      <c r="T36" s="78">
        <f t="shared" si="7"/>
        <v>300651</v>
      </c>
      <c r="U36" s="78">
        <f t="shared" si="7"/>
        <v>315650</v>
      </c>
    </row>
    <row r="37" spans="1:21" s="71" customFormat="1" ht="27" customHeight="1" thickTop="1" thickBot="1" x14ac:dyDescent="0.3">
      <c r="A37" s="137" t="s">
        <v>34</v>
      </c>
      <c r="B37" s="135"/>
      <c r="C37" s="135"/>
      <c r="D37" s="135"/>
      <c r="E37" s="135"/>
      <c r="F37" s="129">
        <f>SUM(F34:F36)</f>
        <v>220921</v>
      </c>
      <c r="G37" s="129">
        <f t="shared" ref="G37:S37" si="8">SUM(G34:G35)</f>
        <v>173270</v>
      </c>
      <c r="H37" s="129">
        <f t="shared" si="8"/>
        <v>216270</v>
      </c>
      <c r="I37" s="129">
        <f t="shared" si="8"/>
        <v>259270</v>
      </c>
      <c r="J37" s="129">
        <f t="shared" si="8"/>
        <v>299270</v>
      </c>
      <c r="K37" s="130">
        <f t="shared" si="8"/>
        <v>339270</v>
      </c>
      <c r="L37" s="131">
        <f t="shared" si="8"/>
        <v>379270</v>
      </c>
      <c r="M37" s="129">
        <f t="shared" si="8"/>
        <v>419270</v>
      </c>
      <c r="N37" s="129">
        <f t="shared" si="8"/>
        <v>459270</v>
      </c>
      <c r="O37" s="129">
        <f t="shared" si="8"/>
        <v>499270</v>
      </c>
      <c r="P37" s="129">
        <f t="shared" si="8"/>
        <v>539270</v>
      </c>
      <c r="Q37" s="129">
        <f t="shared" si="8"/>
        <v>599270</v>
      </c>
      <c r="R37" s="129">
        <f t="shared" si="8"/>
        <v>659270</v>
      </c>
      <c r="S37" s="129">
        <f t="shared" si="8"/>
        <v>719270</v>
      </c>
      <c r="T37" s="129">
        <f>SUM(T34:T35)</f>
        <v>779270</v>
      </c>
      <c r="U37" s="129">
        <f>SUM(U34:U35)</f>
        <v>839269</v>
      </c>
    </row>
    <row r="38" spans="1:21" ht="15.75" thickTop="1" x14ac:dyDescent="0.2"/>
  </sheetData>
  <phoneticPr fontId="7" type="noConversion"/>
  <printOptions horizontalCentered="1"/>
  <pageMargins left="0.2" right="0.2" top="0.25" bottom="0.25" header="0" footer="0"/>
  <pageSetup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1877D-6294-46B3-9C6D-BAE9290885A5}">
  <sheetPr>
    <pageSetUpPr fitToPage="1"/>
  </sheetPr>
  <dimension ref="A1:U3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4" sqref="A1:K34"/>
    </sheetView>
  </sheetViews>
  <sheetFormatPr defaultRowHeight="15" x14ac:dyDescent="0.2"/>
  <cols>
    <col min="1" max="1" width="60.7109375" style="13" customWidth="1"/>
    <col min="2" max="3" width="12.7109375" style="13" customWidth="1"/>
    <col min="4" max="4" width="32.42578125" style="13" customWidth="1"/>
    <col min="5" max="5" width="24.7109375" style="13" customWidth="1"/>
    <col min="6" max="6" width="16.28515625" style="13" customWidth="1"/>
    <col min="7" max="7" width="20.7109375" style="13" customWidth="1"/>
    <col min="8" max="8" width="12.7109375" style="13" customWidth="1"/>
    <col min="9" max="21" width="11.7109375" style="13" customWidth="1"/>
    <col min="22" max="242" width="9.140625" style="13"/>
    <col min="243" max="243" width="23.140625" style="13" customWidth="1"/>
    <col min="244" max="245" width="9.140625" style="13"/>
    <col min="246" max="246" width="13" style="13" customWidth="1"/>
    <col min="247" max="247" width="29.28515625" style="13" customWidth="1"/>
    <col min="248" max="250" width="9.140625" style="13"/>
    <col min="251" max="251" width="14.7109375" style="13" customWidth="1"/>
    <col min="252" max="252" width="13.42578125" style="13" customWidth="1"/>
    <col min="253" max="253" width="12.7109375" style="13" customWidth="1"/>
    <col min="254" max="254" width="14.140625" style="13" customWidth="1"/>
    <col min="255" max="255" width="9.140625" style="13"/>
    <col min="256" max="257" width="10.140625" style="13" bestFit="1" customWidth="1"/>
    <col min="258" max="259" width="9.28515625" style="13" bestFit="1" customWidth="1"/>
    <col min="260" max="266" width="10.140625" style="13" bestFit="1" customWidth="1"/>
    <col min="267" max="267" width="9.28515625" style="13" bestFit="1" customWidth="1"/>
    <col min="268" max="269" width="10.140625" style="13" bestFit="1" customWidth="1"/>
    <col min="270" max="272" width="9.28515625" style="13" bestFit="1" customWidth="1"/>
    <col min="273" max="275" width="10.140625" style="13" bestFit="1" customWidth="1"/>
    <col min="276" max="276" width="14.140625" style="13" customWidth="1"/>
    <col min="277" max="498" width="9.140625" style="13"/>
    <col min="499" max="499" width="23.140625" style="13" customWidth="1"/>
    <col min="500" max="501" width="9.140625" style="13"/>
    <col min="502" max="502" width="13" style="13" customWidth="1"/>
    <col min="503" max="503" width="29.28515625" style="13" customWidth="1"/>
    <col min="504" max="506" width="9.140625" style="13"/>
    <col min="507" max="507" width="14.7109375" style="13" customWidth="1"/>
    <col min="508" max="508" width="13.42578125" style="13" customWidth="1"/>
    <col min="509" max="509" width="12.7109375" style="13" customWidth="1"/>
    <col min="510" max="510" width="14.140625" style="13" customWidth="1"/>
    <col min="511" max="511" width="9.140625" style="13"/>
    <col min="512" max="513" width="10.140625" style="13" bestFit="1" customWidth="1"/>
    <col min="514" max="515" width="9.28515625" style="13" bestFit="1" customWidth="1"/>
    <col min="516" max="522" width="10.140625" style="13" bestFit="1" customWidth="1"/>
    <col min="523" max="523" width="9.28515625" style="13" bestFit="1" customWidth="1"/>
    <col min="524" max="525" width="10.140625" style="13" bestFit="1" customWidth="1"/>
    <col min="526" max="528" width="9.28515625" style="13" bestFit="1" customWidth="1"/>
    <col min="529" max="531" width="10.140625" style="13" bestFit="1" customWidth="1"/>
    <col min="532" max="532" width="14.140625" style="13" customWidth="1"/>
    <col min="533" max="754" width="9.140625" style="13"/>
    <col min="755" max="755" width="23.140625" style="13" customWidth="1"/>
    <col min="756" max="757" width="9.140625" style="13"/>
    <col min="758" max="758" width="13" style="13" customWidth="1"/>
    <col min="759" max="759" width="29.28515625" style="13" customWidth="1"/>
    <col min="760" max="762" width="9.140625" style="13"/>
    <col min="763" max="763" width="14.7109375" style="13" customWidth="1"/>
    <col min="764" max="764" width="13.42578125" style="13" customWidth="1"/>
    <col min="765" max="765" width="12.7109375" style="13" customWidth="1"/>
    <col min="766" max="766" width="14.140625" style="13" customWidth="1"/>
    <col min="767" max="767" width="9.140625" style="13"/>
    <col min="768" max="769" width="10.140625" style="13" bestFit="1" customWidth="1"/>
    <col min="770" max="771" width="9.28515625" style="13" bestFit="1" customWidth="1"/>
    <col min="772" max="778" width="10.140625" style="13" bestFit="1" customWidth="1"/>
    <col min="779" max="779" width="9.28515625" style="13" bestFit="1" customWidth="1"/>
    <col min="780" max="781" width="10.140625" style="13" bestFit="1" customWidth="1"/>
    <col min="782" max="784" width="9.28515625" style="13" bestFit="1" customWidth="1"/>
    <col min="785" max="787" width="10.140625" style="13" bestFit="1" customWidth="1"/>
    <col min="788" max="788" width="14.140625" style="13" customWidth="1"/>
    <col min="789" max="1010" width="9.140625" style="13"/>
    <col min="1011" max="1011" width="23.140625" style="13" customWidth="1"/>
    <col min="1012" max="1013" width="9.140625" style="13"/>
    <col min="1014" max="1014" width="13" style="13" customWidth="1"/>
    <col min="1015" max="1015" width="29.28515625" style="13" customWidth="1"/>
    <col min="1016" max="1018" width="9.140625" style="13"/>
    <col min="1019" max="1019" width="14.7109375" style="13" customWidth="1"/>
    <col min="1020" max="1020" width="13.42578125" style="13" customWidth="1"/>
    <col min="1021" max="1021" width="12.7109375" style="13" customWidth="1"/>
    <col min="1022" max="1022" width="14.140625" style="13" customWidth="1"/>
    <col min="1023" max="1023" width="9.140625" style="13"/>
    <col min="1024" max="1025" width="10.140625" style="13" bestFit="1" customWidth="1"/>
    <col min="1026" max="1027" width="9.28515625" style="13" bestFit="1" customWidth="1"/>
    <col min="1028" max="1034" width="10.140625" style="13" bestFit="1" customWidth="1"/>
    <col min="1035" max="1035" width="9.28515625" style="13" bestFit="1" customWidth="1"/>
    <col min="1036" max="1037" width="10.140625" style="13" bestFit="1" customWidth="1"/>
    <col min="1038" max="1040" width="9.28515625" style="13" bestFit="1" customWidth="1"/>
    <col min="1041" max="1043" width="10.140625" style="13" bestFit="1" customWidth="1"/>
    <col min="1044" max="1044" width="14.140625" style="13" customWidth="1"/>
    <col min="1045" max="1266" width="9.140625" style="13"/>
    <col min="1267" max="1267" width="23.140625" style="13" customWidth="1"/>
    <col min="1268" max="1269" width="9.140625" style="13"/>
    <col min="1270" max="1270" width="13" style="13" customWidth="1"/>
    <col min="1271" max="1271" width="29.28515625" style="13" customWidth="1"/>
    <col min="1272" max="1274" width="9.140625" style="13"/>
    <col min="1275" max="1275" width="14.7109375" style="13" customWidth="1"/>
    <col min="1276" max="1276" width="13.42578125" style="13" customWidth="1"/>
    <col min="1277" max="1277" width="12.7109375" style="13" customWidth="1"/>
    <col min="1278" max="1278" width="14.140625" style="13" customWidth="1"/>
    <col min="1279" max="1279" width="9.140625" style="13"/>
    <col min="1280" max="1281" width="10.140625" style="13" bestFit="1" customWidth="1"/>
    <col min="1282" max="1283" width="9.28515625" style="13" bestFit="1" customWidth="1"/>
    <col min="1284" max="1290" width="10.140625" style="13" bestFit="1" customWidth="1"/>
    <col min="1291" max="1291" width="9.28515625" style="13" bestFit="1" customWidth="1"/>
    <col min="1292" max="1293" width="10.140625" style="13" bestFit="1" customWidth="1"/>
    <col min="1294" max="1296" width="9.28515625" style="13" bestFit="1" customWidth="1"/>
    <col min="1297" max="1299" width="10.140625" style="13" bestFit="1" customWidth="1"/>
    <col min="1300" max="1300" width="14.140625" style="13" customWidth="1"/>
    <col min="1301" max="1522" width="9.140625" style="13"/>
    <col min="1523" max="1523" width="23.140625" style="13" customWidth="1"/>
    <col min="1524" max="1525" width="9.140625" style="13"/>
    <col min="1526" max="1526" width="13" style="13" customWidth="1"/>
    <col min="1527" max="1527" width="29.28515625" style="13" customWidth="1"/>
    <col min="1528" max="1530" width="9.140625" style="13"/>
    <col min="1531" max="1531" width="14.7109375" style="13" customWidth="1"/>
    <col min="1532" max="1532" width="13.42578125" style="13" customWidth="1"/>
    <col min="1533" max="1533" width="12.7109375" style="13" customWidth="1"/>
    <col min="1534" max="1534" width="14.140625" style="13" customWidth="1"/>
    <col min="1535" max="1535" width="9.140625" style="13"/>
    <col min="1536" max="1537" width="10.140625" style="13" bestFit="1" customWidth="1"/>
    <col min="1538" max="1539" width="9.28515625" style="13" bestFit="1" customWidth="1"/>
    <col min="1540" max="1546" width="10.140625" style="13" bestFit="1" customWidth="1"/>
    <col min="1547" max="1547" width="9.28515625" style="13" bestFit="1" customWidth="1"/>
    <col min="1548" max="1549" width="10.140625" style="13" bestFit="1" customWidth="1"/>
    <col min="1550" max="1552" width="9.28515625" style="13" bestFit="1" customWidth="1"/>
    <col min="1553" max="1555" width="10.140625" style="13" bestFit="1" customWidth="1"/>
    <col min="1556" max="1556" width="14.140625" style="13" customWidth="1"/>
    <col min="1557" max="1778" width="9.140625" style="13"/>
    <col min="1779" max="1779" width="23.140625" style="13" customWidth="1"/>
    <col min="1780" max="1781" width="9.140625" style="13"/>
    <col min="1782" max="1782" width="13" style="13" customWidth="1"/>
    <col min="1783" max="1783" width="29.28515625" style="13" customWidth="1"/>
    <col min="1784" max="1786" width="9.140625" style="13"/>
    <col min="1787" max="1787" width="14.7109375" style="13" customWidth="1"/>
    <col min="1788" max="1788" width="13.42578125" style="13" customWidth="1"/>
    <col min="1789" max="1789" width="12.7109375" style="13" customWidth="1"/>
    <col min="1790" max="1790" width="14.140625" style="13" customWidth="1"/>
    <col min="1791" max="1791" width="9.140625" style="13"/>
    <col min="1792" max="1793" width="10.140625" style="13" bestFit="1" customWidth="1"/>
    <col min="1794" max="1795" width="9.28515625" style="13" bestFit="1" customWidth="1"/>
    <col min="1796" max="1802" width="10.140625" style="13" bestFit="1" customWidth="1"/>
    <col min="1803" max="1803" width="9.28515625" style="13" bestFit="1" customWidth="1"/>
    <col min="1804" max="1805" width="10.140625" style="13" bestFit="1" customWidth="1"/>
    <col min="1806" max="1808" width="9.28515625" style="13" bestFit="1" customWidth="1"/>
    <col min="1809" max="1811" width="10.140625" style="13" bestFit="1" customWidth="1"/>
    <col min="1812" max="1812" width="14.140625" style="13" customWidth="1"/>
    <col min="1813" max="2034" width="9.140625" style="13"/>
    <col min="2035" max="2035" width="23.140625" style="13" customWidth="1"/>
    <col min="2036" max="2037" width="9.140625" style="13"/>
    <col min="2038" max="2038" width="13" style="13" customWidth="1"/>
    <col min="2039" max="2039" width="29.28515625" style="13" customWidth="1"/>
    <col min="2040" max="2042" width="9.140625" style="13"/>
    <col min="2043" max="2043" width="14.7109375" style="13" customWidth="1"/>
    <col min="2044" max="2044" width="13.42578125" style="13" customWidth="1"/>
    <col min="2045" max="2045" width="12.7109375" style="13" customWidth="1"/>
    <col min="2046" max="2046" width="14.140625" style="13" customWidth="1"/>
    <col min="2047" max="2047" width="9.140625" style="13"/>
    <col min="2048" max="2049" width="10.140625" style="13" bestFit="1" customWidth="1"/>
    <col min="2050" max="2051" width="9.28515625" style="13" bestFit="1" customWidth="1"/>
    <col min="2052" max="2058" width="10.140625" style="13" bestFit="1" customWidth="1"/>
    <col min="2059" max="2059" width="9.28515625" style="13" bestFit="1" customWidth="1"/>
    <col min="2060" max="2061" width="10.140625" style="13" bestFit="1" customWidth="1"/>
    <col min="2062" max="2064" width="9.28515625" style="13" bestFit="1" customWidth="1"/>
    <col min="2065" max="2067" width="10.140625" style="13" bestFit="1" customWidth="1"/>
    <col min="2068" max="2068" width="14.140625" style="13" customWidth="1"/>
    <col min="2069" max="2290" width="9.140625" style="13"/>
    <col min="2291" max="2291" width="23.140625" style="13" customWidth="1"/>
    <col min="2292" max="2293" width="9.140625" style="13"/>
    <col min="2294" max="2294" width="13" style="13" customWidth="1"/>
    <col min="2295" max="2295" width="29.28515625" style="13" customWidth="1"/>
    <col min="2296" max="2298" width="9.140625" style="13"/>
    <col min="2299" max="2299" width="14.7109375" style="13" customWidth="1"/>
    <col min="2300" max="2300" width="13.42578125" style="13" customWidth="1"/>
    <col min="2301" max="2301" width="12.7109375" style="13" customWidth="1"/>
    <col min="2302" max="2302" width="14.140625" style="13" customWidth="1"/>
    <col min="2303" max="2303" width="9.140625" style="13"/>
    <col min="2304" max="2305" width="10.140625" style="13" bestFit="1" customWidth="1"/>
    <col min="2306" max="2307" width="9.28515625" style="13" bestFit="1" customWidth="1"/>
    <col min="2308" max="2314" width="10.140625" style="13" bestFit="1" customWidth="1"/>
    <col min="2315" max="2315" width="9.28515625" style="13" bestFit="1" customWidth="1"/>
    <col min="2316" max="2317" width="10.140625" style="13" bestFit="1" customWidth="1"/>
    <col min="2318" max="2320" width="9.28515625" style="13" bestFit="1" customWidth="1"/>
    <col min="2321" max="2323" width="10.140625" style="13" bestFit="1" customWidth="1"/>
    <col min="2324" max="2324" width="14.140625" style="13" customWidth="1"/>
    <col min="2325" max="2546" width="9.140625" style="13"/>
    <col min="2547" max="2547" width="23.140625" style="13" customWidth="1"/>
    <col min="2548" max="2549" width="9.140625" style="13"/>
    <col min="2550" max="2550" width="13" style="13" customWidth="1"/>
    <col min="2551" max="2551" width="29.28515625" style="13" customWidth="1"/>
    <col min="2552" max="2554" width="9.140625" style="13"/>
    <col min="2555" max="2555" width="14.7109375" style="13" customWidth="1"/>
    <col min="2556" max="2556" width="13.42578125" style="13" customWidth="1"/>
    <col min="2557" max="2557" width="12.7109375" style="13" customWidth="1"/>
    <col min="2558" max="2558" width="14.140625" style="13" customWidth="1"/>
    <col min="2559" max="2559" width="9.140625" style="13"/>
    <col min="2560" max="2561" width="10.140625" style="13" bestFit="1" customWidth="1"/>
    <col min="2562" max="2563" width="9.28515625" style="13" bestFit="1" customWidth="1"/>
    <col min="2564" max="2570" width="10.140625" style="13" bestFit="1" customWidth="1"/>
    <col min="2571" max="2571" width="9.28515625" style="13" bestFit="1" customWidth="1"/>
    <col min="2572" max="2573" width="10.140625" style="13" bestFit="1" customWidth="1"/>
    <col min="2574" max="2576" width="9.28515625" style="13" bestFit="1" customWidth="1"/>
    <col min="2577" max="2579" width="10.140625" style="13" bestFit="1" customWidth="1"/>
    <col min="2580" max="2580" width="14.140625" style="13" customWidth="1"/>
    <col min="2581" max="2802" width="9.140625" style="13"/>
    <col min="2803" max="2803" width="23.140625" style="13" customWidth="1"/>
    <col min="2804" max="2805" width="9.140625" style="13"/>
    <col min="2806" max="2806" width="13" style="13" customWidth="1"/>
    <col min="2807" max="2807" width="29.28515625" style="13" customWidth="1"/>
    <col min="2808" max="2810" width="9.140625" style="13"/>
    <col min="2811" max="2811" width="14.7109375" style="13" customWidth="1"/>
    <col min="2812" max="2812" width="13.42578125" style="13" customWidth="1"/>
    <col min="2813" max="2813" width="12.7109375" style="13" customWidth="1"/>
    <col min="2814" max="2814" width="14.140625" style="13" customWidth="1"/>
    <col min="2815" max="2815" width="9.140625" style="13"/>
    <col min="2816" max="2817" width="10.140625" style="13" bestFit="1" customWidth="1"/>
    <col min="2818" max="2819" width="9.28515625" style="13" bestFit="1" customWidth="1"/>
    <col min="2820" max="2826" width="10.140625" style="13" bestFit="1" customWidth="1"/>
    <col min="2827" max="2827" width="9.28515625" style="13" bestFit="1" customWidth="1"/>
    <col min="2828" max="2829" width="10.140625" style="13" bestFit="1" customWidth="1"/>
    <col min="2830" max="2832" width="9.28515625" style="13" bestFit="1" customWidth="1"/>
    <col min="2833" max="2835" width="10.140625" style="13" bestFit="1" customWidth="1"/>
    <col min="2836" max="2836" width="14.140625" style="13" customWidth="1"/>
    <col min="2837" max="3058" width="9.140625" style="13"/>
    <col min="3059" max="3059" width="23.140625" style="13" customWidth="1"/>
    <col min="3060" max="3061" width="9.140625" style="13"/>
    <col min="3062" max="3062" width="13" style="13" customWidth="1"/>
    <col min="3063" max="3063" width="29.28515625" style="13" customWidth="1"/>
    <col min="3064" max="3066" width="9.140625" style="13"/>
    <col min="3067" max="3067" width="14.7109375" style="13" customWidth="1"/>
    <col min="3068" max="3068" width="13.42578125" style="13" customWidth="1"/>
    <col min="3069" max="3069" width="12.7109375" style="13" customWidth="1"/>
    <col min="3070" max="3070" width="14.140625" style="13" customWidth="1"/>
    <col min="3071" max="3071" width="9.140625" style="13"/>
    <col min="3072" max="3073" width="10.140625" style="13" bestFit="1" customWidth="1"/>
    <col min="3074" max="3075" width="9.28515625" style="13" bestFit="1" customWidth="1"/>
    <col min="3076" max="3082" width="10.140625" style="13" bestFit="1" customWidth="1"/>
    <col min="3083" max="3083" width="9.28515625" style="13" bestFit="1" customWidth="1"/>
    <col min="3084" max="3085" width="10.140625" style="13" bestFit="1" customWidth="1"/>
    <col min="3086" max="3088" width="9.28515625" style="13" bestFit="1" customWidth="1"/>
    <col min="3089" max="3091" width="10.140625" style="13" bestFit="1" customWidth="1"/>
    <col min="3092" max="3092" width="14.140625" style="13" customWidth="1"/>
    <col min="3093" max="3314" width="9.140625" style="13"/>
    <col min="3315" max="3315" width="23.140625" style="13" customWidth="1"/>
    <col min="3316" max="3317" width="9.140625" style="13"/>
    <col min="3318" max="3318" width="13" style="13" customWidth="1"/>
    <col min="3319" max="3319" width="29.28515625" style="13" customWidth="1"/>
    <col min="3320" max="3322" width="9.140625" style="13"/>
    <col min="3323" max="3323" width="14.7109375" style="13" customWidth="1"/>
    <col min="3324" max="3324" width="13.42578125" style="13" customWidth="1"/>
    <col min="3325" max="3325" width="12.7109375" style="13" customWidth="1"/>
    <col min="3326" max="3326" width="14.140625" style="13" customWidth="1"/>
    <col min="3327" max="3327" width="9.140625" style="13"/>
    <col min="3328" max="3329" width="10.140625" style="13" bestFit="1" customWidth="1"/>
    <col min="3330" max="3331" width="9.28515625" style="13" bestFit="1" customWidth="1"/>
    <col min="3332" max="3338" width="10.140625" style="13" bestFit="1" customWidth="1"/>
    <col min="3339" max="3339" width="9.28515625" style="13" bestFit="1" customWidth="1"/>
    <col min="3340" max="3341" width="10.140625" style="13" bestFit="1" customWidth="1"/>
    <col min="3342" max="3344" width="9.28515625" style="13" bestFit="1" customWidth="1"/>
    <col min="3345" max="3347" width="10.140625" style="13" bestFit="1" customWidth="1"/>
    <col min="3348" max="3348" width="14.140625" style="13" customWidth="1"/>
    <col min="3349" max="3570" width="9.140625" style="13"/>
    <col min="3571" max="3571" width="23.140625" style="13" customWidth="1"/>
    <col min="3572" max="3573" width="9.140625" style="13"/>
    <col min="3574" max="3574" width="13" style="13" customWidth="1"/>
    <col min="3575" max="3575" width="29.28515625" style="13" customWidth="1"/>
    <col min="3576" max="3578" width="9.140625" style="13"/>
    <col min="3579" max="3579" width="14.7109375" style="13" customWidth="1"/>
    <col min="3580" max="3580" width="13.42578125" style="13" customWidth="1"/>
    <col min="3581" max="3581" width="12.7109375" style="13" customWidth="1"/>
    <col min="3582" max="3582" width="14.140625" style="13" customWidth="1"/>
    <col min="3583" max="3583" width="9.140625" style="13"/>
    <col min="3584" max="3585" width="10.140625" style="13" bestFit="1" customWidth="1"/>
    <col min="3586" max="3587" width="9.28515625" style="13" bestFit="1" customWidth="1"/>
    <col min="3588" max="3594" width="10.140625" style="13" bestFit="1" customWidth="1"/>
    <col min="3595" max="3595" width="9.28515625" style="13" bestFit="1" customWidth="1"/>
    <col min="3596" max="3597" width="10.140625" style="13" bestFit="1" customWidth="1"/>
    <col min="3598" max="3600" width="9.28515625" style="13" bestFit="1" customWidth="1"/>
    <col min="3601" max="3603" width="10.140625" style="13" bestFit="1" customWidth="1"/>
    <col min="3604" max="3604" width="14.140625" style="13" customWidth="1"/>
    <col min="3605" max="3826" width="9.140625" style="13"/>
    <col min="3827" max="3827" width="23.140625" style="13" customWidth="1"/>
    <col min="3828" max="3829" width="9.140625" style="13"/>
    <col min="3830" max="3830" width="13" style="13" customWidth="1"/>
    <col min="3831" max="3831" width="29.28515625" style="13" customWidth="1"/>
    <col min="3832" max="3834" width="9.140625" style="13"/>
    <col min="3835" max="3835" width="14.7109375" style="13" customWidth="1"/>
    <col min="3836" max="3836" width="13.42578125" style="13" customWidth="1"/>
    <col min="3837" max="3837" width="12.7109375" style="13" customWidth="1"/>
    <col min="3838" max="3838" width="14.140625" style="13" customWidth="1"/>
    <col min="3839" max="3839" width="9.140625" style="13"/>
    <col min="3840" max="3841" width="10.140625" style="13" bestFit="1" customWidth="1"/>
    <col min="3842" max="3843" width="9.28515625" style="13" bestFit="1" customWidth="1"/>
    <col min="3844" max="3850" width="10.140625" style="13" bestFit="1" customWidth="1"/>
    <col min="3851" max="3851" width="9.28515625" style="13" bestFit="1" customWidth="1"/>
    <col min="3852" max="3853" width="10.140625" style="13" bestFit="1" customWidth="1"/>
    <col min="3854" max="3856" width="9.28515625" style="13" bestFit="1" customWidth="1"/>
    <col min="3857" max="3859" width="10.140625" style="13" bestFit="1" customWidth="1"/>
    <col min="3860" max="3860" width="14.140625" style="13" customWidth="1"/>
    <col min="3861" max="4082" width="9.140625" style="13"/>
    <col min="4083" max="4083" width="23.140625" style="13" customWidth="1"/>
    <col min="4084" max="4085" width="9.140625" style="13"/>
    <col min="4086" max="4086" width="13" style="13" customWidth="1"/>
    <col min="4087" max="4087" width="29.28515625" style="13" customWidth="1"/>
    <col min="4088" max="4090" width="9.140625" style="13"/>
    <col min="4091" max="4091" width="14.7109375" style="13" customWidth="1"/>
    <col min="4092" max="4092" width="13.42578125" style="13" customWidth="1"/>
    <col min="4093" max="4093" width="12.7109375" style="13" customWidth="1"/>
    <col min="4094" max="4094" width="14.140625" style="13" customWidth="1"/>
    <col min="4095" max="4095" width="9.140625" style="13"/>
    <col min="4096" max="4097" width="10.140625" style="13" bestFit="1" customWidth="1"/>
    <col min="4098" max="4099" width="9.28515625" style="13" bestFit="1" customWidth="1"/>
    <col min="4100" max="4106" width="10.140625" style="13" bestFit="1" customWidth="1"/>
    <col min="4107" max="4107" width="9.28515625" style="13" bestFit="1" customWidth="1"/>
    <col min="4108" max="4109" width="10.140625" style="13" bestFit="1" customWidth="1"/>
    <col min="4110" max="4112" width="9.28515625" style="13" bestFit="1" customWidth="1"/>
    <col min="4113" max="4115" width="10.140625" style="13" bestFit="1" customWidth="1"/>
    <col min="4116" max="4116" width="14.140625" style="13" customWidth="1"/>
    <col min="4117" max="4338" width="9.140625" style="13"/>
    <col min="4339" max="4339" width="23.140625" style="13" customWidth="1"/>
    <col min="4340" max="4341" width="9.140625" style="13"/>
    <col min="4342" max="4342" width="13" style="13" customWidth="1"/>
    <col min="4343" max="4343" width="29.28515625" style="13" customWidth="1"/>
    <col min="4344" max="4346" width="9.140625" style="13"/>
    <col min="4347" max="4347" width="14.7109375" style="13" customWidth="1"/>
    <col min="4348" max="4348" width="13.42578125" style="13" customWidth="1"/>
    <col min="4349" max="4349" width="12.7109375" style="13" customWidth="1"/>
    <col min="4350" max="4350" width="14.140625" style="13" customWidth="1"/>
    <col min="4351" max="4351" width="9.140625" style="13"/>
    <col min="4352" max="4353" width="10.140625" style="13" bestFit="1" customWidth="1"/>
    <col min="4354" max="4355" width="9.28515625" style="13" bestFit="1" customWidth="1"/>
    <col min="4356" max="4362" width="10.140625" style="13" bestFit="1" customWidth="1"/>
    <col min="4363" max="4363" width="9.28515625" style="13" bestFit="1" customWidth="1"/>
    <col min="4364" max="4365" width="10.140625" style="13" bestFit="1" customWidth="1"/>
    <col min="4366" max="4368" width="9.28515625" style="13" bestFit="1" customWidth="1"/>
    <col min="4369" max="4371" width="10.140625" style="13" bestFit="1" customWidth="1"/>
    <col min="4372" max="4372" width="14.140625" style="13" customWidth="1"/>
    <col min="4373" max="4594" width="9.140625" style="13"/>
    <col min="4595" max="4595" width="23.140625" style="13" customWidth="1"/>
    <col min="4596" max="4597" width="9.140625" style="13"/>
    <col min="4598" max="4598" width="13" style="13" customWidth="1"/>
    <col min="4599" max="4599" width="29.28515625" style="13" customWidth="1"/>
    <col min="4600" max="4602" width="9.140625" style="13"/>
    <col min="4603" max="4603" width="14.7109375" style="13" customWidth="1"/>
    <col min="4604" max="4604" width="13.42578125" style="13" customWidth="1"/>
    <col min="4605" max="4605" width="12.7109375" style="13" customWidth="1"/>
    <col min="4606" max="4606" width="14.140625" style="13" customWidth="1"/>
    <col min="4607" max="4607" width="9.140625" style="13"/>
    <col min="4608" max="4609" width="10.140625" style="13" bestFit="1" customWidth="1"/>
    <col min="4610" max="4611" width="9.28515625" style="13" bestFit="1" customWidth="1"/>
    <col min="4612" max="4618" width="10.140625" style="13" bestFit="1" customWidth="1"/>
    <col min="4619" max="4619" width="9.28515625" style="13" bestFit="1" customWidth="1"/>
    <col min="4620" max="4621" width="10.140625" style="13" bestFit="1" customWidth="1"/>
    <col min="4622" max="4624" width="9.28515625" style="13" bestFit="1" customWidth="1"/>
    <col min="4625" max="4627" width="10.140625" style="13" bestFit="1" customWidth="1"/>
    <col min="4628" max="4628" width="14.140625" style="13" customWidth="1"/>
    <col min="4629" max="4850" width="9.140625" style="13"/>
    <col min="4851" max="4851" width="23.140625" style="13" customWidth="1"/>
    <col min="4852" max="4853" width="9.140625" style="13"/>
    <col min="4854" max="4854" width="13" style="13" customWidth="1"/>
    <col min="4855" max="4855" width="29.28515625" style="13" customWidth="1"/>
    <col min="4856" max="4858" width="9.140625" style="13"/>
    <col min="4859" max="4859" width="14.7109375" style="13" customWidth="1"/>
    <col min="4860" max="4860" width="13.42578125" style="13" customWidth="1"/>
    <col min="4861" max="4861" width="12.7109375" style="13" customWidth="1"/>
    <col min="4862" max="4862" width="14.140625" style="13" customWidth="1"/>
    <col min="4863" max="4863" width="9.140625" style="13"/>
    <col min="4864" max="4865" width="10.140625" style="13" bestFit="1" customWidth="1"/>
    <col min="4866" max="4867" width="9.28515625" style="13" bestFit="1" customWidth="1"/>
    <col min="4868" max="4874" width="10.140625" style="13" bestFit="1" customWidth="1"/>
    <col min="4875" max="4875" width="9.28515625" style="13" bestFit="1" customWidth="1"/>
    <col min="4876" max="4877" width="10.140625" style="13" bestFit="1" customWidth="1"/>
    <col min="4878" max="4880" width="9.28515625" style="13" bestFit="1" customWidth="1"/>
    <col min="4881" max="4883" width="10.140625" style="13" bestFit="1" customWidth="1"/>
    <col min="4884" max="4884" width="14.140625" style="13" customWidth="1"/>
    <col min="4885" max="5106" width="9.140625" style="13"/>
    <col min="5107" max="5107" width="23.140625" style="13" customWidth="1"/>
    <col min="5108" max="5109" width="9.140625" style="13"/>
    <col min="5110" max="5110" width="13" style="13" customWidth="1"/>
    <col min="5111" max="5111" width="29.28515625" style="13" customWidth="1"/>
    <col min="5112" max="5114" width="9.140625" style="13"/>
    <col min="5115" max="5115" width="14.7109375" style="13" customWidth="1"/>
    <col min="5116" max="5116" width="13.42578125" style="13" customWidth="1"/>
    <col min="5117" max="5117" width="12.7109375" style="13" customWidth="1"/>
    <col min="5118" max="5118" width="14.140625" style="13" customWidth="1"/>
    <col min="5119" max="5119" width="9.140625" style="13"/>
    <col min="5120" max="5121" width="10.140625" style="13" bestFit="1" customWidth="1"/>
    <col min="5122" max="5123" width="9.28515625" style="13" bestFit="1" customWidth="1"/>
    <col min="5124" max="5130" width="10.140625" style="13" bestFit="1" customWidth="1"/>
    <col min="5131" max="5131" width="9.28515625" style="13" bestFit="1" customWidth="1"/>
    <col min="5132" max="5133" width="10.140625" style="13" bestFit="1" customWidth="1"/>
    <col min="5134" max="5136" width="9.28515625" style="13" bestFit="1" customWidth="1"/>
    <col min="5137" max="5139" width="10.140625" style="13" bestFit="1" customWidth="1"/>
    <col min="5140" max="5140" width="14.140625" style="13" customWidth="1"/>
    <col min="5141" max="5362" width="9.140625" style="13"/>
    <col min="5363" max="5363" width="23.140625" style="13" customWidth="1"/>
    <col min="5364" max="5365" width="9.140625" style="13"/>
    <col min="5366" max="5366" width="13" style="13" customWidth="1"/>
    <col min="5367" max="5367" width="29.28515625" style="13" customWidth="1"/>
    <col min="5368" max="5370" width="9.140625" style="13"/>
    <col min="5371" max="5371" width="14.7109375" style="13" customWidth="1"/>
    <col min="5372" max="5372" width="13.42578125" style="13" customWidth="1"/>
    <col min="5373" max="5373" width="12.7109375" style="13" customWidth="1"/>
    <col min="5374" max="5374" width="14.140625" style="13" customWidth="1"/>
    <col min="5375" max="5375" width="9.140625" style="13"/>
    <col min="5376" max="5377" width="10.140625" style="13" bestFit="1" customWidth="1"/>
    <col min="5378" max="5379" width="9.28515625" style="13" bestFit="1" customWidth="1"/>
    <col min="5380" max="5386" width="10.140625" style="13" bestFit="1" customWidth="1"/>
    <col min="5387" max="5387" width="9.28515625" style="13" bestFit="1" customWidth="1"/>
    <col min="5388" max="5389" width="10.140625" style="13" bestFit="1" customWidth="1"/>
    <col min="5390" max="5392" width="9.28515625" style="13" bestFit="1" customWidth="1"/>
    <col min="5393" max="5395" width="10.140625" style="13" bestFit="1" customWidth="1"/>
    <col min="5396" max="5396" width="14.140625" style="13" customWidth="1"/>
    <col min="5397" max="5618" width="9.140625" style="13"/>
    <col min="5619" max="5619" width="23.140625" style="13" customWidth="1"/>
    <col min="5620" max="5621" width="9.140625" style="13"/>
    <col min="5622" max="5622" width="13" style="13" customWidth="1"/>
    <col min="5623" max="5623" width="29.28515625" style="13" customWidth="1"/>
    <col min="5624" max="5626" width="9.140625" style="13"/>
    <col min="5627" max="5627" width="14.7109375" style="13" customWidth="1"/>
    <col min="5628" max="5628" width="13.42578125" style="13" customWidth="1"/>
    <col min="5629" max="5629" width="12.7109375" style="13" customWidth="1"/>
    <col min="5630" max="5630" width="14.140625" style="13" customWidth="1"/>
    <col min="5631" max="5631" width="9.140625" style="13"/>
    <col min="5632" max="5633" width="10.140625" style="13" bestFit="1" customWidth="1"/>
    <col min="5634" max="5635" width="9.28515625" style="13" bestFit="1" customWidth="1"/>
    <col min="5636" max="5642" width="10.140625" style="13" bestFit="1" customWidth="1"/>
    <col min="5643" max="5643" width="9.28515625" style="13" bestFit="1" customWidth="1"/>
    <col min="5644" max="5645" width="10.140625" style="13" bestFit="1" customWidth="1"/>
    <col min="5646" max="5648" width="9.28515625" style="13" bestFit="1" customWidth="1"/>
    <col min="5649" max="5651" width="10.140625" style="13" bestFit="1" customWidth="1"/>
    <col min="5652" max="5652" width="14.140625" style="13" customWidth="1"/>
    <col min="5653" max="5874" width="9.140625" style="13"/>
    <col min="5875" max="5875" width="23.140625" style="13" customWidth="1"/>
    <col min="5876" max="5877" width="9.140625" style="13"/>
    <col min="5878" max="5878" width="13" style="13" customWidth="1"/>
    <col min="5879" max="5879" width="29.28515625" style="13" customWidth="1"/>
    <col min="5880" max="5882" width="9.140625" style="13"/>
    <col min="5883" max="5883" width="14.7109375" style="13" customWidth="1"/>
    <col min="5884" max="5884" width="13.42578125" style="13" customWidth="1"/>
    <col min="5885" max="5885" width="12.7109375" style="13" customWidth="1"/>
    <col min="5886" max="5886" width="14.140625" style="13" customWidth="1"/>
    <col min="5887" max="5887" width="9.140625" style="13"/>
    <col min="5888" max="5889" width="10.140625" style="13" bestFit="1" customWidth="1"/>
    <col min="5890" max="5891" width="9.28515625" style="13" bestFit="1" customWidth="1"/>
    <col min="5892" max="5898" width="10.140625" style="13" bestFit="1" customWidth="1"/>
    <col min="5899" max="5899" width="9.28515625" style="13" bestFit="1" customWidth="1"/>
    <col min="5900" max="5901" width="10.140625" style="13" bestFit="1" customWidth="1"/>
    <col min="5902" max="5904" width="9.28515625" style="13" bestFit="1" customWidth="1"/>
    <col min="5905" max="5907" width="10.140625" style="13" bestFit="1" customWidth="1"/>
    <col min="5908" max="5908" width="14.140625" style="13" customWidth="1"/>
    <col min="5909" max="6130" width="9.140625" style="13"/>
    <col min="6131" max="6131" width="23.140625" style="13" customWidth="1"/>
    <col min="6132" max="6133" width="9.140625" style="13"/>
    <col min="6134" max="6134" width="13" style="13" customWidth="1"/>
    <col min="6135" max="6135" width="29.28515625" style="13" customWidth="1"/>
    <col min="6136" max="6138" width="9.140625" style="13"/>
    <col min="6139" max="6139" width="14.7109375" style="13" customWidth="1"/>
    <col min="6140" max="6140" width="13.42578125" style="13" customWidth="1"/>
    <col min="6141" max="6141" width="12.7109375" style="13" customWidth="1"/>
    <col min="6142" max="6142" width="14.140625" style="13" customWidth="1"/>
    <col min="6143" max="6143" width="9.140625" style="13"/>
    <col min="6144" max="6145" width="10.140625" style="13" bestFit="1" customWidth="1"/>
    <col min="6146" max="6147" width="9.28515625" style="13" bestFit="1" customWidth="1"/>
    <col min="6148" max="6154" width="10.140625" style="13" bestFit="1" customWidth="1"/>
    <col min="6155" max="6155" width="9.28515625" style="13" bestFit="1" customWidth="1"/>
    <col min="6156" max="6157" width="10.140625" style="13" bestFit="1" customWidth="1"/>
    <col min="6158" max="6160" width="9.28515625" style="13" bestFit="1" customWidth="1"/>
    <col min="6161" max="6163" width="10.140625" style="13" bestFit="1" customWidth="1"/>
    <col min="6164" max="6164" width="14.140625" style="13" customWidth="1"/>
    <col min="6165" max="6386" width="9.140625" style="13"/>
    <col min="6387" max="6387" width="23.140625" style="13" customWidth="1"/>
    <col min="6388" max="6389" width="9.140625" style="13"/>
    <col min="6390" max="6390" width="13" style="13" customWidth="1"/>
    <col min="6391" max="6391" width="29.28515625" style="13" customWidth="1"/>
    <col min="6392" max="6394" width="9.140625" style="13"/>
    <col min="6395" max="6395" width="14.7109375" style="13" customWidth="1"/>
    <col min="6396" max="6396" width="13.42578125" style="13" customWidth="1"/>
    <col min="6397" max="6397" width="12.7109375" style="13" customWidth="1"/>
    <col min="6398" max="6398" width="14.140625" style="13" customWidth="1"/>
    <col min="6399" max="6399" width="9.140625" style="13"/>
    <col min="6400" max="6401" width="10.140625" style="13" bestFit="1" customWidth="1"/>
    <col min="6402" max="6403" width="9.28515625" style="13" bestFit="1" customWidth="1"/>
    <col min="6404" max="6410" width="10.140625" style="13" bestFit="1" customWidth="1"/>
    <col min="6411" max="6411" width="9.28515625" style="13" bestFit="1" customWidth="1"/>
    <col min="6412" max="6413" width="10.140625" style="13" bestFit="1" customWidth="1"/>
    <col min="6414" max="6416" width="9.28515625" style="13" bestFit="1" customWidth="1"/>
    <col min="6417" max="6419" width="10.140625" style="13" bestFit="1" customWidth="1"/>
    <col min="6420" max="6420" width="14.140625" style="13" customWidth="1"/>
    <col min="6421" max="6642" width="9.140625" style="13"/>
    <col min="6643" max="6643" width="23.140625" style="13" customWidth="1"/>
    <col min="6644" max="6645" width="9.140625" style="13"/>
    <col min="6646" max="6646" width="13" style="13" customWidth="1"/>
    <col min="6647" max="6647" width="29.28515625" style="13" customWidth="1"/>
    <col min="6648" max="6650" width="9.140625" style="13"/>
    <col min="6651" max="6651" width="14.7109375" style="13" customWidth="1"/>
    <col min="6652" max="6652" width="13.42578125" style="13" customWidth="1"/>
    <col min="6653" max="6653" width="12.7109375" style="13" customWidth="1"/>
    <col min="6654" max="6654" width="14.140625" style="13" customWidth="1"/>
    <col min="6655" max="6655" width="9.140625" style="13"/>
    <col min="6656" max="6657" width="10.140625" style="13" bestFit="1" customWidth="1"/>
    <col min="6658" max="6659" width="9.28515625" style="13" bestFit="1" customWidth="1"/>
    <col min="6660" max="6666" width="10.140625" style="13" bestFit="1" customWidth="1"/>
    <col min="6667" max="6667" width="9.28515625" style="13" bestFit="1" customWidth="1"/>
    <col min="6668" max="6669" width="10.140625" style="13" bestFit="1" customWidth="1"/>
    <col min="6670" max="6672" width="9.28515625" style="13" bestFit="1" customWidth="1"/>
    <col min="6673" max="6675" width="10.140625" style="13" bestFit="1" customWidth="1"/>
    <col min="6676" max="6676" width="14.140625" style="13" customWidth="1"/>
    <col min="6677" max="6898" width="9.140625" style="13"/>
    <col min="6899" max="6899" width="23.140625" style="13" customWidth="1"/>
    <col min="6900" max="6901" width="9.140625" style="13"/>
    <col min="6902" max="6902" width="13" style="13" customWidth="1"/>
    <col min="6903" max="6903" width="29.28515625" style="13" customWidth="1"/>
    <col min="6904" max="6906" width="9.140625" style="13"/>
    <col min="6907" max="6907" width="14.7109375" style="13" customWidth="1"/>
    <col min="6908" max="6908" width="13.42578125" style="13" customWidth="1"/>
    <col min="6909" max="6909" width="12.7109375" style="13" customWidth="1"/>
    <col min="6910" max="6910" width="14.140625" style="13" customWidth="1"/>
    <col min="6911" max="6911" width="9.140625" style="13"/>
    <col min="6912" max="6913" width="10.140625" style="13" bestFit="1" customWidth="1"/>
    <col min="6914" max="6915" width="9.28515625" style="13" bestFit="1" customWidth="1"/>
    <col min="6916" max="6922" width="10.140625" style="13" bestFit="1" customWidth="1"/>
    <col min="6923" max="6923" width="9.28515625" style="13" bestFit="1" customWidth="1"/>
    <col min="6924" max="6925" width="10.140625" style="13" bestFit="1" customWidth="1"/>
    <col min="6926" max="6928" width="9.28515625" style="13" bestFit="1" customWidth="1"/>
    <col min="6929" max="6931" width="10.140625" style="13" bestFit="1" customWidth="1"/>
    <col min="6932" max="6932" width="14.140625" style="13" customWidth="1"/>
    <col min="6933" max="7154" width="9.140625" style="13"/>
    <col min="7155" max="7155" width="23.140625" style="13" customWidth="1"/>
    <col min="7156" max="7157" width="9.140625" style="13"/>
    <col min="7158" max="7158" width="13" style="13" customWidth="1"/>
    <col min="7159" max="7159" width="29.28515625" style="13" customWidth="1"/>
    <col min="7160" max="7162" width="9.140625" style="13"/>
    <col min="7163" max="7163" width="14.7109375" style="13" customWidth="1"/>
    <col min="7164" max="7164" width="13.42578125" style="13" customWidth="1"/>
    <col min="7165" max="7165" width="12.7109375" style="13" customWidth="1"/>
    <col min="7166" max="7166" width="14.140625" style="13" customWidth="1"/>
    <col min="7167" max="7167" width="9.140625" style="13"/>
    <col min="7168" max="7169" width="10.140625" style="13" bestFit="1" customWidth="1"/>
    <col min="7170" max="7171" width="9.28515625" style="13" bestFit="1" customWidth="1"/>
    <col min="7172" max="7178" width="10.140625" style="13" bestFit="1" customWidth="1"/>
    <col min="7179" max="7179" width="9.28515625" style="13" bestFit="1" customWidth="1"/>
    <col min="7180" max="7181" width="10.140625" style="13" bestFit="1" customWidth="1"/>
    <col min="7182" max="7184" width="9.28515625" style="13" bestFit="1" customWidth="1"/>
    <col min="7185" max="7187" width="10.140625" style="13" bestFit="1" customWidth="1"/>
    <col min="7188" max="7188" width="14.140625" style="13" customWidth="1"/>
    <col min="7189" max="7410" width="9.140625" style="13"/>
    <col min="7411" max="7411" width="23.140625" style="13" customWidth="1"/>
    <col min="7412" max="7413" width="9.140625" style="13"/>
    <col min="7414" max="7414" width="13" style="13" customWidth="1"/>
    <col min="7415" max="7415" width="29.28515625" style="13" customWidth="1"/>
    <col min="7416" max="7418" width="9.140625" style="13"/>
    <col min="7419" max="7419" width="14.7109375" style="13" customWidth="1"/>
    <col min="7420" max="7420" width="13.42578125" style="13" customWidth="1"/>
    <col min="7421" max="7421" width="12.7109375" style="13" customWidth="1"/>
    <col min="7422" max="7422" width="14.140625" style="13" customWidth="1"/>
    <col min="7423" max="7423" width="9.140625" style="13"/>
    <col min="7424" max="7425" width="10.140625" style="13" bestFit="1" customWidth="1"/>
    <col min="7426" max="7427" width="9.28515625" style="13" bestFit="1" customWidth="1"/>
    <col min="7428" max="7434" width="10.140625" style="13" bestFit="1" customWidth="1"/>
    <col min="7435" max="7435" width="9.28515625" style="13" bestFit="1" customWidth="1"/>
    <col min="7436" max="7437" width="10.140625" style="13" bestFit="1" customWidth="1"/>
    <col min="7438" max="7440" width="9.28515625" style="13" bestFit="1" customWidth="1"/>
    <col min="7441" max="7443" width="10.140625" style="13" bestFit="1" customWidth="1"/>
    <col min="7444" max="7444" width="14.140625" style="13" customWidth="1"/>
    <col min="7445" max="7666" width="9.140625" style="13"/>
    <col min="7667" max="7667" width="23.140625" style="13" customWidth="1"/>
    <col min="7668" max="7669" width="9.140625" style="13"/>
    <col min="7670" max="7670" width="13" style="13" customWidth="1"/>
    <col min="7671" max="7671" width="29.28515625" style="13" customWidth="1"/>
    <col min="7672" max="7674" width="9.140625" style="13"/>
    <col min="7675" max="7675" width="14.7109375" style="13" customWidth="1"/>
    <col min="7676" max="7676" width="13.42578125" style="13" customWidth="1"/>
    <col min="7677" max="7677" width="12.7109375" style="13" customWidth="1"/>
    <col min="7678" max="7678" width="14.140625" style="13" customWidth="1"/>
    <col min="7679" max="7679" width="9.140625" style="13"/>
    <col min="7680" max="7681" width="10.140625" style="13" bestFit="1" customWidth="1"/>
    <col min="7682" max="7683" width="9.28515625" style="13" bestFit="1" customWidth="1"/>
    <col min="7684" max="7690" width="10.140625" style="13" bestFit="1" customWidth="1"/>
    <col min="7691" max="7691" width="9.28515625" style="13" bestFit="1" customWidth="1"/>
    <col min="7692" max="7693" width="10.140625" style="13" bestFit="1" customWidth="1"/>
    <col min="7694" max="7696" width="9.28515625" style="13" bestFit="1" customWidth="1"/>
    <col min="7697" max="7699" width="10.140625" style="13" bestFit="1" customWidth="1"/>
    <col min="7700" max="7700" width="14.140625" style="13" customWidth="1"/>
    <col min="7701" max="7922" width="9.140625" style="13"/>
    <col min="7923" max="7923" width="23.140625" style="13" customWidth="1"/>
    <col min="7924" max="7925" width="9.140625" style="13"/>
    <col min="7926" max="7926" width="13" style="13" customWidth="1"/>
    <col min="7927" max="7927" width="29.28515625" style="13" customWidth="1"/>
    <col min="7928" max="7930" width="9.140625" style="13"/>
    <col min="7931" max="7931" width="14.7109375" style="13" customWidth="1"/>
    <col min="7932" max="7932" width="13.42578125" style="13" customWidth="1"/>
    <col min="7933" max="7933" width="12.7109375" style="13" customWidth="1"/>
    <col min="7934" max="7934" width="14.140625" style="13" customWidth="1"/>
    <col min="7935" max="7935" width="9.140625" style="13"/>
    <col min="7936" max="7937" width="10.140625" style="13" bestFit="1" customWidth="1"/>
    <col min="7938" max="7939" width="9.28515625" style="13" bestFit="1" customWidth="1"/>
    <col min="7940" max="7946" width="10.140625" style="13" bestFit="1" customWidth="1"/>
    <col min="7947" max="7947" width="9.28515625" style="13" bestFit="1" customWidth="1"/>
    <col min="7948" max="7949" width="10.140625" style="13" bestFit="1" customWidth="1"/>
    <col min="7950" max="7952" width="9.28515625" style="13" bestFit="1" customWidth="1"/>
    <col min="7953" max="7955" width="10.140625" style="13" bestFit="1" customWidth="1"/>
    <col min="7956" max="7956" width="14.140625" style="13" customWidth="1"/>
    <col min="7957" max="8178" width="9.140625" style="13"/>
    <col min="8179" max="8179" width="23.140625" style="13" customWidth="1"/>
    <col min="8180" max="8181" width="9.140625" style="13"/>
    <col min="8182" max="8182" width="13" style="13" customWidth="1"/>
    <col min="8183" max="8183" width="29.28515625" style="13" customWidth="1"/>
    <col min="8184" max="8186" width="9.140625" style="13"/>
    <col min="8187" max="8187" width="14.7109375" style="13" customWidth="1"/>
    <col min="8188" max="8188" width="13.42578125" style="13" customWidth="1"/>
    <col min="8189" max="8189" width="12.7109375" style="13" customWidth="1"/>
    <col min="8190" max="8190" width="14.140625" style="13" customWidth="1"/>
    <col min="8191" max="8191" width="9.140625" style="13"/>
    <col min="8192" max="8193" width="10.140625" style="13" bestFit="1" customWidth="1"/>
    <col min="8194" max="8195" width="9.28515625" style="13" bestFit="1" customWidth="1"/>
    <col min="8196" max="8202" width="10.140625" style="13" bestFit="1" customWidth="1"/>
    <col min="8203" max="8203" width="9.28515625" style="13" bestFit="1" customWidth="1"/>
    <col min="8204" max="8205" width="10.140625" style="13" bestFit="1" customWidth="1"/>
    <col min="8206" max="8208" width="9.28515625" style="13" bestFit="1" customWidth="1"/>
    <col min="8209" max="8211" width="10.140625" style="13" bestFit="1" customWidth="1"/>
    <col min="8212" max="8212" width="14.140625" style="13" customWidth="1"/>
    <col min="8213" max="8434" width="9.140625" style="13"/>
    <col min="8435" max="8435" width="23.140625" style="13" customWidth="1"/>
    <col min="8436" max="8437" width="9.140625" style="13"/>
    <col min="8438" max="8438" width="13" style="13" customWidth="1"/>
    <col min="8439" max="8439" width="29.28515625" style="13" customWidth="1"/>
    <col min="8440" max="8442" width="9.140625" style="13"/>
    <col min="8443" max="8443" width="14.7109375" style="13" customWidth="1"/>
    <col min="8444" max="8444" width="13.42578125" style="13" customWidth="1"/>
    <col min="8445" max="8445" width="12.7109375" style="13" customWidth="1"/>
    <col min="8446" max="8446" width="14.140625" style="13" customWidth="1"/>
    <col min="8447" max="8447" width="9.140625" style="13"/>
    <col min="8448" max="8449" width="10.140625" style="13" bestFit="1" customWidth="1"/>
    <col min="8450" max="8451" width="9.28515625" style="13" bestFit="1" customWidth="1"/>
    <col min="8452" max="8458" width="10.140625" style="13" bestFit="1" customWidth="1"/>
    <col min="8459" max="8459" width="9.28515625" style="13" bestFit="1" customWidth="1"/>
    <col min="8460" max="8461" width="10.140625" style="13" bestFit="1" customWidth="1"/>
    <col min="8462" max="8464" width="9.28515625" style="13" bestFit="1" customWidth="1"/>
    <col min="8465" max="8467" width="10.140625" style="13" bestFit="1" customWidth="1"/>
    <col min="8468" max="8468" width="14.140625" style="13" customWidth="1"/>
    <col min="8469" max="8690" width="9.140625" style="13"/>
    <col min="8691" max="8691" width="23.140625" style="13" customWidth="1"/>
    <col min="8692" max="8693" width="9.140625" style="13"/>
    <col min="8694" max="8694" width="13" style="13" customWidth="1"/>
    <col min="8695" max="8695" width="29.28515625" style="13" customWidth="1"/>
    <col min="8696" max="8698" width="9.140625" style="13"/>
    <col min="8699" max="8699" width="14.7109375" style="13" customWidth="1"/>
    <col min="8700" max="8700" width="13.42578125" style="13" customWidth="1"/>
    <col min="8701" max="8701" width="12.7109375" style="13" customWidth="1"/>
    <col min="8702" max="8702" width="14.140625" style="13" customWidth="1"/>
    <col min="8703" max="8703" width="9.140625" style="13"/>
    <col min="8704" max="8705" width="10.140625" style="13" bestFit="1" customWidth="1"/>
    <col min="8706" max="8707" width="9.28515625" style="13" bestFit="1" customWidth="1"/>
    <col min="8708" max="8714" width="10.140625" style="13" bestFit="1" customWidth="1"/>
    <col min="8715" max="8715" width="9.28515625" style="13" bestFit="1" customWidth="1"/>
    <col min="8716" max="8717" width="10.140625" style="13" bestFit="1" customWidth="1"/>
    <col min="8718" max="8720" width="9.28515625" style="13" bestFit="1" customWidth="1"/>
    <col min="8721" max="8723" width="10.140625" style="13" bestFit="1" customWidth="1"/>
    <col min="8724" max="8724" width="14.140625" style="13" customWidth="1"/>
    <col min="8725" max="8946" width="9.140625" style="13"/>
    <col min="8947" max="8947" width="23.140625" style="13" customWidth="1"/>
    <col min="8948" max="8949" width="9.140625" style="13"/>
    <col min="8950" max="8950" width="13" style="13" customWidth="1"/>
    <col min="8951" max="8951" width="29.28515625" style="13" customWidth="1"/>
    <col min="8952" max="8954" width="9.140625" style="13"/>
    <col min="8955" max="8955" width="14.7109375" style="13" customWidth="1"/>
    <col min="8956" max="8956" width="13.42578125" style="13" customWidth="1"/>
    <col min="8957" max="8957" width="12.7109375" style="13" customWidth="1"/>
    <col min="8958" max="8958" width="14.140625" style="13" customWidth="1"/>
    <col min="8959" max="8959" width="9.140625" style="13"/>
    <col min="8960" max="8961" width="10.140625" style="13" bestFit="1" customWidth="1"/>
    <col min="8962" max="8963" width="9.28515625" style="13" bestFit="1" customWidth="1"/>
    <col min="8964" max="8970" width="10.140625" style="13" bestFit="1" customWidth="1"/>
    <col min="8971" max="8971" width="9.28515625" style="13" bestFit="1" customWidth="1"/>
    <col min="8972" max="8973" width="10.140625" style="13" bestFit="1" customWidth="1"/>
    <col min="8974" max="8976" width="9.28515625" style="13" bestFit="1" customWidth="1"/>
    <col min="8977" max="8979" width="10.140625" style="13" bestFit="1" customWidth="1"/>
    <col min="8980" max="8980" width="14.140625" style="13" customWidth="1"/>
    <col min="8981" max="9202" width="9.140625" style="13"/>
    <col min="9203" max="9203" width="23.140625" style="13" customWidth="1"/>
    <col min="9204" max="9205" width="9.140625" style="13"/>
    <col min="9206" max="9206" width="13" style="13" customWidth="1"/>
    <col min="9207" max="9207" width="29.28515625" style="13" customWidth="1"/>
    <col min="9208" max="9210" width="9.140625" style="13"/>
    <col min="9211" max="9211" width="14.7109375" style="13" customWidth="1"/>
    <col min="9212" max="9212" width="13.42578125" style="13" customWidth="1"/>
    <col min="9213" max="9213" width="12.7109375" style="13" customWidth="1"/>
    <col min="9214" max="9214" width="14.140625" style="13" customWidth="1"/>
    <col min="9215" max="9215" width="9.140625" style="13"/>
    <col min="9216" max="9217" width="10.140625" style="13" bestFit="1" customWidth="1"/>
    <col min="9218" max="9219" width="9.28515625" style="13" bestFit="1" customWidth="1"/>
    <col min="9220" max="9226" width="10.140625" style="13" bestFit="1" customWidth="1"/>
    <col min="9227" max="9227" width="9.28515625" style="13" bestFit="1" customWidth="1"/>
    <col min="9228" max="9229" width="10.140625" style="13" bestFit="1" customWidth="1"/>
    <col min="9230" max="9232" width="9.28515625" style="13" bestFit="1" customWidth="1"/>
    <col min="9233" max="9235" width="10.140625" style="13" bestFit="1" customWidth="1"/>
    <col min="9236" max="9236" width="14.140625" style="13" customWidth="1"/>
    <col min="9237" max="9458" width="9.140625" style="13"/>
    <col min="9459" max="9459" width="23.140625" style="13" customWidth="1"/>
    <col min="9460" max="9461" width="9.140625" style="13"/>
    <col min="9462" max="9462" width="13" style="13" customWidth="1"/>
    <col min="9463" max="9463" width="29.28515625" style="13" customWidth="1"/>
    <col min="9464" max="9466" width="9.140625" style="13"/>
    <col min="9467" max="9467" width="14.7109375" style="13" customWidth="1"/>
    <col min="9468" max="9468" width="13.42578125" style="13" customWidth="1"/>
    <col min="9469" max="9469" width="12.7109375" style="13" customWidth="1"/>
    <col min="9470" max="9470" width="14.140625" style="13" customWidth="1"/>
    <col min="9471" max="9471" width="9.140625" style="13"/>
    <col min="9472" max="9473" width="10.140625" style="13" bestFit="1" customWidth="1"/>
    <col min="9474" max="9475" width="9.28515625" style="13" bestFit="1" customWidth="1"/>
    <col min="9476" max="9482" width="10.140625" style="13" bestFit="1" customWidth="1"/>
    <col min="9483" max="9483" width="9.28515625" style="13" bestFit="1" customWidth="1"/>
    <col min="9484" max="9485" width="10.140625" style="13" bestFit="1" customWidth="1"/>
    <col min="9486" max="9488" width="9.28515625" style="13" bestFit="1" customWidth="1"/>
    <col min="9489" max="9491" width="10.140625" style="13" bestFit="1" customWidth="1"/>
    <col min="9492" max="9492" width="14.140625" style="13" customWidth="1"/>
    <col min="9493" max="9714" width="9.140625" style="13"/>
    <col min="9715" max="9715" width="23.140625" style="13" customWidth="1"/>
    <col min="9716" max="9717" width="9.140625" style="13"/>
    <col min="9718" max="9718" width="13" style="13" customWidth="1"/>
    <col min="9719" max="9719" width="29.28515625" style="13" customWidth="1"/>
    <col min="9720" max="9722" width="9.140625" style="13"/>
    <col min="9723" max="9723" width="14.7109375" style="13" customWidth="1"/>
    <col min="9724" max="9724" width="13.42578125" style="13" customWidth="1"/>
    <col min="9725" max="9725" width="12.7109375" style="13" customWidth="1"/>
    <col min="9726" max="9726" width="14.140625" style="13" customWidth="1"/>
    <col min="9727" max="9727" width="9.140625" style="13"/>
    <col min="9728" max="9729" width="10.140625" style="13" bestFit="1" customWidth="1"/>
    <col min="9730" max="9731" width="9.28515625" style="13" bestFit="1" customWidth="1"/>
    <col min="9732" max="9738" width="10.140625" style="13" bestFit="1" customWidth="1"/>
    <col min="9739" max="9739" width="9.28515625" style="13" bestFit="1" customWidth="1"/>
    <col min="9740" max="9741" width="10.140625" style="13" bestFit="1" customWidth="1"/>
    <col min="9742" max="9744" width="9.28515625" style="13" bestFit="1" customWidth="1"/>
    <col min="9745" max="9747" width="10.140625" style="13" bestFit="1" customWidth="1"/>
    <col min="9748" max="9748" width="14.140625" style="13" customWidth="1"/>
    <col min="9749" max="9970" width="9.140625" style="13"/>
    <col min="9971" max="9971" width="23.140625" style="13" customWidth="1"/>
    <col min="9972" max="9973" width="9.140625" style="13"/>
    <col min="9974" max="9974" width="13" style="13" customWidth="1"/>
    <col min="9975" max="9975" width="29.28515625" style="13" customWidth="1"/>
    <col min="9976" max="9978" width="9.140625" style="13"/>
    <col min="9979" max="9979" width="14.7109375" style="13" customWidth="1"/>
    <col min="9980" max="9980" width="13.42578125" style="13" customWidth="1"/>
    <col min="9981" max="9981" width="12.7109375" style="13" customWidth="1"/>
    <col min="9982" max="9982" width="14.140625" style="13" customWidth="1"/>
    <col min="9983" max="9983" width="9.140625" style="13"/>
    <col min="9984" max="9985" width="10.140625" style="13" bestFit="1" customWidth="1"/>
    <col min="9986" max="9987" width="9.28515625" style="13" bestFit="1" customWidth="1"/>
    <col min="9988" max="9994" width="10.140625" style="13" bestFit="1" customWidth="1"/>
    <col min="9995" max="9995" width="9.28515625" style="13" bestFit="1" customWidth="1"/>
    <col min="9996" max="9997" width="10.140625" style="13" bestFit="1" customWidth="1"/>
    <col min="9998" max="10000" width="9.28515625" style="13" bestFit="1" customWidth="1"/>
    <col min="10001" max="10003" width="10.140625" style="13" bestFit="1" customWidth="1"/>
    <col min="10004" max="10004" width="14.140625" style="13" customWidth="1"/>
    <col min="10005" max="10226" width="9.140625" style="13"/>
    <col min="10227" max="10227" width="23.140625" style="13" customWidth="1"/>
    <col min="10228" max="10229" width="9.140625" style="13"/>
    <col min="10230" max="10230" width="13" style="13" customWidth="1"/>
    <col min="10231" max="10231" width="29.28515625" style="13" customWidth="1"/>
    <col min="10232" max="10234" width="9.140625" style="13"/>
    <col min="10235" max="10235" width="14.7109375" style="13" customWidth="1"/>
    <col min="10236" max="10236" width="13.42578125" style="13" customWidth="1"/>
    <col min="10237" max="10237" width="12.7109375" style="13" customWidth="1"/>
    <col min="10238" max="10238" width="14.140625" style="13" customWidth="1"/>
    <col min="10239" max="10239" width="9.140625" style="13"/>
    <col min="10240" max="10241" width="10.140625" style="13" bestFit="1" customWidth="1"/>
    <col min="10242" max="10243" width="9.28515625" style="13" bestFit="1" customWidth="1"/>
    <col min="10244" max="10250" width="10.140625" style="13" bestFit="1" customWidth="1"/>
    <col min="10251" max="10251" width="9.28515625" style="13" bestFit="1" customWidth="1"/>
    <col min="10252" max="10253" width="10.140625" style="13" bestFit="1" customWidth="1"/>
    <col min="10254" max="10256" width="9.28515625" style="13" bestFit="1" customWidth="1"/>
    <col min="10257" max="10259" width="10.140625" style="13" bestFit="1" customWidth="1"/>
    <col min="10260" max="10260" width="14.140625" style="13" customWidth="1"/>
    <col min="10261" max="10482" width="9.140625" style="13"/>
    <col min="10483" max="10483" width="23.140625" style="13" customWidth="1"/>
    <col min="10484" max="10485" width="9.140625" style="13"/>
    <col min="10486" max="10486" width="13" style="13" customWidth="1"/>
    <col min="10487" max="10487" width="29.28515625" style="13" customWidth="1"/>
    <col min="10488" max="10490" width="9.140625" style="13"/>
    <col min="10491" max="10491" width="14.7109375" style="13" customWidth="1"/>
    <col min="10492" max="10492" width="13.42578125" style="13" customWidth="1"/>
    <col min="10493" max="10493" width="12.7109375" style="13" customWidth="1"/>
    <col min="10494" max="10494" width="14.140625" style="13" customWidth="1"/>
    <col min="10495" max="10495" width="9.140625" style="13"/>
    <col min="10496" max="10497" width="10.140625" style="13" bestFit="1" customWidth="1"/>
    <col min="10498" max="10499" width="9.28515625" style="13" bestFit="1" customWidth="1"/>
    <col min="10500" max="10506" width="10.140625" style="13" bestFit="1" customWidth="1"/>
    <col min="10507" max="10507" width="9.28515625" style="13" bestFit="1" customWidth="1"/>
    <col min="10508" max="10509" width="10.140625" style="13" bestFit="1" customWidth="1"/>
    <col min="10510" max="10512" width="9.28515625" style="13" bestFit="1" customWidth="1"/>
    <col min="10513" max="10515" width="10.140625" style="13" bestFit="1" customWidth="1"/>
    <col min="10516" max="10516" width="14.140625" style="13" customWidth="1"/>
    <col min="10517" max="10738" width="9.140625" style="13"/>
    <col min="10739" max="10739" width="23.140625" style="13" customWidth="1"/>
    <col min="10740" max="10741" width="9.140625" style="13"/>
    <col min="10742" max="10742" width="13" style="13" customWidth="1"/>
    <col min="10743" max="10743" width="29.28515625" style="13" customWidth="1"/>
    <col min="10744" max="10746" width="9.140625" style="13"/>
    <col min="10747" max="10747" width="14.7109375" style="13" customWidth="1"/>
    <col min="10748" max="10748" width="13.42578125" style="13" customWidth="1"/>
    <col min="10749" max="10749" width="12.7109375" style="13" customWidth="1"/>
    <col min="10750" max="10750" width="14.140625" style="13" customWidth="1"/>
    <col min="10751" max="10751" width="9.140625" style="13"/>
    <col min="10752" max="10753" width="10.140625" style="13" bestFit="1" customWidth="1"/>
    <col min="10754" max="10755" width="9.28515625" style="13" bestFit="1" customWidth="1"/>
    <col min="10756" max="10762" width="10.140625" style="13" bestFit="1" customWidth="1"/>
    <col min="10763" max="10763" width="9.28515625" style="13" bestFit="1" customWidth="1"/>
    <col min="10764" max="10765" width="10.140625" style="13" bestFit="1" customWidth="1"/>
    <col min="10766" max="10768" width="9.28515625" style="13" bestFit="1" customWidth="1"/>
    <col min="10769" max="10771" width="10.140625" style="13" bestFit="1" customWidth="1"/>
    <col min="10772" max="10772" width="14.140625" style="13" customWidth="1"/>
    <col min="10773" max="10994" width="9.140625" style="13"/>
    <col min="10995" max="10995" width="23.140625" style="13" customWidth="1"/>
    <col min="10996" max="10997" width="9.140625" style="13"/>
    <col min="10998" max="10998" width="13" style="13" customWidth="1"/>
    <col min="10999" max="10999" width="29.28515625" style="13" customWidth="1"/>
    <col min="11000" max="11002" width="9.140625" style="13"/>
    <col min="11003" max="11003" width="14.7109375" style="13" customWidth="1"/>
    <col min="11004" max="11004" width="13.42578125" style="13" customWidth="1"/>
    <col min="11005" max="11005" width="12.7109375" style="13" customWidth="1"/>
    <col min="11006" max="11006" width="14.140625" style="13" customWidth="1"/>
    <col min="11007" max="11007" width="9.140625" style="13"/>
    <col min="11008" max="11009" width="10.140625" style="13" bestFit="1" customWidth="1"/>
    <col min="11010" max="11011" width="9.28515625" style="13" bestFit="1" customWidth="1"/>
    <col min="11012" max="11018" width="10.140625" style="13" bestFit="1" customWidth="1"/>
    <col min="11019" max="11019" width="9.28515625" style="13" bestFit="1" customWidth="1"/>
    <col min="11020" max="11021" width="10.140625" style="13" bestFit="1" customWidth="1"/>
    <col min="11022" max="11024" width="9.28515625" style="13" bestFit="1" customWidth="1"/>
    <col min="11025" max="11027" width="10.140625" style="13" bestFit="1" customWidth="1"/>
    <col min="11028" max="11028" width="14.140625" style="13" customWidth="1"/>
    <col min="11029" max="11250" width="9.140625" style="13"/>
    <col min="11251" max="11251" width="23.140625" style="13" customWidth="1"/>
    <col min="11252" max="11253" width="9.140625" style="13"/>
    <col min="11254" max="11254" width="13" style="13" customWidth="1"/>
    <col min="11255" max="11255" width="29.28515625" style="13" customWidth="1"/>
    <col min="11256" max="11258" width="9.140625" style="13"/>
    <col min="11259" max="11259" width="14.7109375" style="13" customWidth="1"/>
    <col min="11260" max="11260" width="13.42578125" style="13" customWidth="1"/>
    <col min="11261" max="11261" width="12.7109375" style="13" customWidth="1"/>
    <col min="11262" max="11262" width="14.140625" style="13" customWidth="1"/>
    <col min="11263" max="11263" width="9.140625" style="13"/>
    <col min="11264" max="11265" width="10.140625" style="13" bestFit="1" customWidth="1"/>
    <col min="11266" max="11267" width="9.28515625" style="13" bestFit="1" customWidth="1"/>
    <col min="11268" max="11274" width="10.140625" style="13" bestFit="1" customWidth="1"/>
    <col min="11275" max="11275" width="9.28515625" style="13" bestFit="1" customWidth="1"/>
    <col min="11276" max="11277" width="10.140625" style="13" bestFit="1" customWidth="1"/>
    <col min="11278" max="11280" width="9.28515625" style="13" bestFit="1" customWidth="1"/>
    <col min="11281" max="11283" width="10.140625" style="13" bestFit="1" customWidth="1"/>
    <col min="11284" max="11284" width="14.140625" style="13" customWidth="1"/>
    <col min="11285" max="11506" width="9.140625" style="13"/>
    <col min="11507" max="11507" width="23.140625" style="13" customWidth="1"/>
    <col min="11508" max="11509" width="9.140625" style="13"/>
    <col min="11510" max="11510" width="13" style="13" customWidth="1"/>
    <col min="11511" max="11511" width="29.28515625" style="13" customWidth="1"/>
    <col min="11512" max="11514" width="9.140625" style="13"/>
    <col min="11515" max="11515" width="14.7109375" style="13" customWidth="1"/>
    <col min="11516" max="11516" width="13.42578125" style="13" customWidth="1"/>
    <col min="11517" max="11517" width="12.7109375" style="13" customWidth="1"/>
    <col min="11518" max="11518" width="14.140625" style="13" customWidth="1"/>
    <col min="11519" max="11519" width="9.140625" style="13"/>
    <col min="11520" max="11521" width="10.140625" style="13" bestFit="1" customWidth="1"/>
    <col min="11522" max="11523" width="9.28515625" style="13" bestFit="1" customWidth="1"/>
    <col min="11524" max="11530" width="10.140625" style="13" bestFit="1" customWidth="1"/>
    <col min="11531" max="11531" width="9.28515625" style="13" bestFit="1" customWidth="1"/>
    <col min="11532" max="11533" width="10.140625" style="13" bestFit="1" customWidth="1"/>
    <col min="11534" max="11536" width="9.28515625" style="13" bestFit="1" customWidth="1"/>
    <col min="11537" max="11539" width="10.140625" style="13" bestFit="1" customWidth="1"/>
    <col min="11540" max="11540" width="14.140625" style="13" customWidth="1"/>
    <col min="11541" max="11762" width="9.140625" style="13"/>
    <col min="11763" max="11763" width="23.140625" style="13" customWidth="1"/>
    <col min="11764" max="11765" width="9.140625" style="13"/>
    <col min="11766" max="11766" width="13" style="13" customWidth="1"/>
    <col min="11767" max="11767" width="29.28515625" style="13" customWidth="1"/>
    <col min="11768" max="11770" width="9.140625" style="13"/>
    <col min="11771" max="11771" width="14.7109375" style="13" customWidth="1"/>
    <col min="11772" max="11772" width="13.42578125" style="13" customWidth="1"/>
    <col min="11773" max="11773" width="12.7109375" style="13" customWidth="1"/>
    <col min="11774" max="11774" width="14.140625" style="13" customWidth="1"/>
    <col min="11775" max="11775" width="9.140625" style="13"/>
    <col min="11776" max="11777" width="10.140625" style="13" bestFit="1" customWidth="1"/>
    <col min="11778" max="11779" width="9.28515625" style="13" bestFit="1" customWidth="1"/>
    <col min="11780" max="11786" width="10.140625" style="13" bestFit="1" customWidth="1"/>
    <col min="11787" max="11787" width="9.28515625" style="13" bestFit="1" customWidth="1"/>
    <col min="11788" max="11789" width="10.140625" style="13" bestFit="1" customWidth="1"/>
    <col min="11790" max="11792" width="9.28515625" style="13" bestFit="1" customWidth="1"/>
    <col min="11793" max="11795" width="10.140625" style="13" bestFit="1" customWidth="1"/>
    <col min="11796" max="11796" width="14.140625" style="13" customWidth="1"/>
    <col min="11797" max="12018" width="9.140625" style="13"/>
    <col min="12019" max="12019" width="23.140625" style="13" customWidth="1"/>
    <col min="12020" max="12021" width="9.140625" style="13"/>
    <col min="12022" max="12022" width="13" style="13" customWidth="1"/>
    <col min="12023" max="12023" width="29.28515625" style="13" customWidth="1"/>
    <col min="12024" max="12026" width="9.140625" style="13"/>
    <col min="12027" max="12027" width="14.7109375" style="13" customWidth="1"/>
    <col min="12028" max="12028" width="13.42578125" style="13" customWidth="1"/>
    <col min="12029" max="12029" width="12.7109375" style="13" customWidth="1"/>
    <col min="12030" max="12030" width="14.140625" style="13" customWidth="1"/>
    <col min="12031" max="12031" width="9.140625" style="13"/>
    <col min="12032" max="12033" width="10.140625" style="13" bestFit="1" customWidth="1"/>
    <col min="12034" max="12035" width="9.28515625" style="13" bestFit="1" customWidth="1"/>
    <col min="12036" max="12042" width="10.140625" style="13" bestFit="1" customWidth="1"/>
    <col min="12043" max="12043" width="9.28515625" style="13" bestFit="1" customWidth="1"/>
    <col min="12044" max="12045" width="10.140625" style="13" bestFit="1" customWidth="1"/>
    <col min="12046" max="12048" width="9.28515625" style="13" bestFit="1" customWidth="1"/>
    <col min="12049" max="12051" width="10.140625" style="13" bestFit="1" customWidth="1"/>
    <col min="12052" max="12052" width="14.140625" style="13" customWidth="1"/>
    <col min="12053" max="12274" width="9.140625" style="13"/>
    <col min="12275" max="12275" width="23.140625" style="13" customWidth="1"/>
    <col min="12276" max="12277" width="9.140625" style="13"/>
    <col min="12278" max="12278" width="13" style="13" customWidth="1"/>
    <col min="12279" max="12279" width="29.28515625" style="13" customWidth="1"/>
    <col min="12280" max="12282" width="9.140625" style="13"/>
    <col min="12283" max="12283" width="14.7109375" style="13" customWidth="1"/>
    <col min="12284" max="12284" width="13.42578125" style="13" customWidth="1"/>
    <col min="12285" max="12285" width="12.7109375" style="13" customWidth="1"/>
    <col min="12286" max="12286" width="14.140625" style="13" customWidth="1"/>
    <col min="12287" max="12287" width="9.140625" style="13"/>
    <col min="12288" max="12289" width="10.140625" style="13" bestFit="1" customWidth="1"/>
    <col min="12290" max="12291" width="9.28515625" style="13" bestFit="1" customWidth="1"/>
    <col min="12292" max="12298" width="10.140625" style="13" bestFit="1" customWidth="1"/>
    <col min="12299" max="12299" width="9.28515625" style="13" bestFit="1" customWidth="1"/>
    <col min="12300" max="12301" width="10.140625" style="13" bestFit="1" customWidth="1"/>
    <col min="12302" max="12304" width="9.28515625" style="13" bestFit="1" customWidth="1"/>
    <col min="12305" max="12307" width="10.140625" style="13" bestFit="1" customWidth="1"/>
    <col min="12308" max="12308" width="14.140625" style="13" customWidth="1"/>
    <col min="12309" max="12530" width="9.140625" style="13"/>
    <col min="12531" max="12531" width="23.140625" style="13" customWidth="1"/>
    <col min="12532" max="12533" width="9.140625" style="13"/>
    <col min="12534" max="12534" width="13" style="13" customWidth="1"/>
    <col min="12535" max="12535" width="29.28515625" style="13" customWidth="1"/>
    <col min="12536" max="12538" width="9.140625" style="13"/>
    <col min="12539" max="12539" width="14.7109375" style="13" customWidth="1"/>
    <col min="12540" max="12540" width="13.42578125" style="13" customWidth="1"/>
    <col min="12541" max="12541" width="12.7109375" style="13" customWidth="1"/>
    <col min="12542" max="12542" width="14.140625" style="13" customWidth="1"/>
    <col min="12543" max="12543" width="9.140625" style="13"/>
    <col min="12544" max="12545" width="10.140625" style="13" bestFit="1" customWidth="1"/>
    <col min="12546" max="12547" width="9.28515625" style="13" bestFit="1" customWidth="1"/>
    <col min="12548" max="12554" width="10.140625" style="13" bestFit="1" customWidth="1"/>
    <col min="12555" max="12555" width="9.28515625" style="13" bestFit="1" customWidth="1"/>
    <col min="12556" max="12557" width="10.140625" style="13" bestFit="1" customWidth="1"/>
    <col min="12558" max="12560" width="9.28515625" style="13" bestFit="1" customWidth="1"/>
    <col min="12561" max="12563" width="10.140625" style="13" bestFit="1" customWidth="1"/>
    <col min="12564" max="12564" width="14.140625" style="13" customWidth="1"/>
    <col min="12565" max="12786" width="9.140625" style="13"/>
    <col min="12787" max="12787" width="23.140625" style="13" customWidth="1"/>
    <col min="12788" max="12789" width="9.140625" style="13"/>
    <col min="12790" max="12790" width="13" style="13" customWidth="1"/>
    <col min="12791" max="12791" width="29.28515625" style="13" customWidth="1"/>
    <col min="12792" max="12794" width="9.140625" style="13"/>
    <col min="12795" max="12795" width="14.7109375" style="13" customWidth="1"/>
    <col min="12796" max="12796" width="13.42578125" style="13" customWidth="1"/>
    <col min="12797" max="12797" width="12.7109375" style="13" customWidth="1"/>
    <col min="12798" max="12798" width="14.140625" style="13" customWidth="1"/>
    <col min="12799" max="12799" width="9.140625" style="13"/>
    <col min="12800" max="12801" width="10.140625" style="13" bestFit="1" customWidth="1"/>
    <col min="12802" max="12803" width="9.28515625" style="13" bestFit="1" customWidth="1"/>
    <col min="12804" max="12810" width="10.140625" style="13" bestFit="1" customWidth="1"/>
    <col min="12811" max="12811" width="9.28515625" style="13" bestFit="1" customWidth="1"/>
    <col min="12812" max="12813" width="10.140625" style="13" bestFit="1" customWidth="1"/>
    <col min="12814" max="12816" width="9.28515625" style="13" bestFit="1" customWidth="1"/>
    <col min="12817" max="12819" width="10.140625" style="13" bestFit="1" customWidth="1"/>
    <col min="12820" max="12820" width="14.140625" style="13" customWidth="1"/>
    <col min="12821" max="13042" width="9.140625" style="13"/>
    <col min="13043" max="13043" width="23.140625" style="13" customWidth="1"/>
    <col min="13044" max="13045" width="9.140625" style="13"/>
    <col min="13046" max="13046" width="13" style="13" customWidth="1"/>
    <col min="13047" max="13047" width="29.28515625" style="13" customWidth="1"/>
    <col min="13048" max="13050" width="9.140625" style="13"/>
    <col min="13051" max="13051" width="14.7109375" style="13" customWidth="1"/>
    <col min="13052" max="13052" width="13.42578125" style="13" customWidth="1"/>
    <col min="13053" max="13053" width="12.7109375" style="13" customWidth="1"/>
    <col min="13054" max="13054" width="14.140625" style="13" customWidth="1"/>
    <col min="13055" max="13055" width="9.140625" style="13"/>
    <col min="13056" max="13057" width="10.140625" style="13" bestFit="1" customWidth="1"/>
    <col min="13058" max="13059" width="9.28515625" style="13" bestFit="1" customWidth="1"/>
    <col min="13060" max="13066" width="10.140625" style="13" bestFit="1" customWidth="1"/>
    <col min="13067" max="13067" width="9.28515625" style="13" bestFit="1" customWidth="1"/>
    <col min="13068" max="13069" width="10.140625" style="13" bestFit="1" customWidth="1"/>
    <col min="13070" max="13072" width="9.28515625" style="13" bestFit="1" customWidth="1"/>
    <col min="13073" max="13075" width="10.140625" style="13" bestFit="1" customWidth="1"/>
    <col min="13076" max="13076" width="14.140625" style="13" customWidth="1"/>
    <col min="13077" max="13298" width="9.140625" style="13"/>
    <col min="13299" max="13299" width="23.140625" style="13" customWidth="1"/>
    <col min="13300" max="13301" width="9.140625" style="13"/>
    <col min="13302" max="13302" width="13" style="13" customWidth="1"/>
    <col min="13303" max="13303" width="29.28515625" style="13" customWidth="1"/>
    <col min="13304" max="13306" width="9.140625" style="13"/>
    <col min="13307" max="13307" width="14.7109375" style="13" customWidth="1"/>
    <col min="13308" max="13308" width="13.42578125" style="13" customWidth="1"/>
    <col min="13309" max="13309" width="12.7109375" style="13" customWidth="1"/>
    <col min="13310" max="13310" width="14.140625" style="13" customWidth="1"/>
    <col min="13311" max="13311" width="9.140625" style="13"/>
    <col min="13312" max="13313" width="10.140625" style="13" bestFit="1" customWidth="1"/>
    <col min="13314" max="13315" width="9.28515625" style="13" bestFit="1" customWidth="1"/>
    <col min="13316" max="13322" width="10.140625" style="13" bestFit="1" customWidth="1"/>
    <col min="13323" max="13323" width="9.28515625" style="13" bestFit="1" customWidth="1"/>
    <col min="13324" max="13325" width="10.140625" style="13" bestFit="1" customWidth="1"/>
    <col min="13326" max="13328" width="9.28515625" style="13" bestFit="1" customWidth="1"/>
    <col min="13329" max="13331" width="10.140625" style="13" bestFit="1" customWidth="1"/>
    <col min="13332" max="13332" width="14.140625" style="13" customWidth="1"/>
    <col min="13333" max="13554" width="9.140625" style="13"/>
    <col min="13555" max="13555" width="23.140625" style="13" customWidth="1"/>
    <col min="13556" max="13557" width="9.140625" style="13"/>
    <col min="13558" max="13558" width="13" style="13" customWidth="1"/>
    <col min="13559" max="13559" width="29.28515625" style="13" customWidth="1"/>
    <col min="13560" max="13562" width="9.140625" style="13"/>
    <col min="13563" max="13563" width="14.7109375" style="13" customWidth="1"/>
    <col min="13564" max="13564" width="13.42578125" style="13" customWidth="1"/>
    <col min="13565" max="13565" width="12.7109375" style="13" customWidth="1"/>
    <col min="13566" max="13566" width="14.140625" style="13" customWidth="1"/>
    <col min="13567" max="13567" width="9.140625" style="13"/>
    <col min="13568" max="13569" width="10.140625" style="13" bestFit="1" customWidth="1"/>
    <col min="13570" max="13571" width="9.28515625" style="13" bestFit="1" customWidth="1"/>
    <col min="13572" max="13578" width="10.140625" style="13" bestFit="1" customWidth="1"/>
    <col min="13579" max="13579" width="9.28515625" style="13" bestFit="1" customWidth="1"/>
    <col min="13580" max="13581" width="10.140625" style="13" bestFit="1" customWidth="1"/>
    <col min="13582" max="13584" width="9.28515625" style="13" bestFit="1" customWidth="1"/>
    <col min="13585" max="13587" width="10.140625" style="13" bestFit="1" customWidth="1"/>
    <col min="13588" max="13588" width="14.140625" style="13" customWidth="1"/>
    <col min="13589" max="13810" width="9.140625" style="13"/>
    <col min="13811" max="13811" width="23.140625" style="13" customWidth="1"/>
    <col min="13812" max="13813" width="9.140625" style="13"/>
    <col min="13814" max="13814" width="13" style="13" customWidth="1"/>
    <col min="13815" max="13815" width="29.28515625" style="13" customWidth="1"/>
    <col min="13816" max="13818" width="9.140625" style="13"/>
    <col min="13819" max="13819" width="14.7109375" style="13" customWidth="1"/>
    <col min="13820" max="13820" width="13.42578125" style="13" customWidth="1"/>
    <col min="13821" max="13821" width="12.7109375" style="13" customWidth="1"/>
    <col min="13822" max="13822" width="14.140625" style="13" customWidth="1"/>
    <col min="13823" max="13823" width="9.140625" style="13"/>
    <col min="13824" max="13825" width="10.140625" style="13" bestFit="1" customWidth="1"/>
    <col min="13826" max="13827" width="9.28515625" style="13" bestFit="1" customWidth="1"/>
    <col min="13828" max="13834" width="10.140625" style="13" bestFit="1" customWidth="1"/>
    <col min="13835" max="13835" width="9.28515625" style="13" bestFit="1" customWidth="1"/>
    <col min="13836" max="13837" width="10.140625" style="13" bestFit="1" customWidth="1"/>
    <col min="13838" max="13840" width="9.28515625" style="13" bestFit="1" customWidth="1"/>
    <col min="13841" max="13843" width="10.140625" style="13" bestFit="1" customWidth="1"/>
    <col min="13844" max="13844" width="14.140625" style="13" customWidth="1"/>
    <col min="13845" max="14066" width="9.140625" style="13"/>
    <col min="14067" max="14067" width="23.140625" style="13" customWidth="1"/>
    <col min="14068" max="14069" width="9.140625" style="13"/>
    <col min="14070" max="14070" width="13" style="13" customWidth="1"/>
    <col min="14071" max="14071" width="29.28515625" style="13" customWidth="1"/>
    <col min="14072" max="14074" width="9.140625" style="13"/>
    <col min="14075" max="14075" width="14.7109375" style="13" customWidth="1"/>
    <col min="14076" max="14076" width="13.42578125" style="13" customWidth="1"/>
    <col min="14077" max="14077" width="12.7109375" style="13" customWidth="1"/>
    <col min="14078" max="14078" width="14.140625" style="13" customWidth="1"/>
    <col min="14079" max="14079" width="9.140625" style="13"/>
    <col min="14080" max="14081" width="10.140625" style="13" bestFit="1" customWidth="1"/>
    <col min="14082" max="14083" width="9.28515625" style="13" bestFit="1" customWidth="1"/>
    <col min="14084" max="14090" width="10.140625" style="13" bestFit="1" customWidth="1"/>
    <col min="14091" max="14091" width="9.28515625" style="13" bestFit="1" customWidth="1"/>
    <col min="14092" max="14093" width="10.140625" style="13" bestFit="1" customWidth="1"/>
    <col min="14094" max="14096" width="9.28515625" style="13" bestFit="1" customWidth="1"/>
    <col min="14097" max="14099" width="10.140625" style="13" bestFit="1" customWidth="1"/>
    <col min="14100" max="14100" width="14.140625" style="13" customWidth="1"/>
    <col min="14101" max="14322" width="9.140625" style="13"/>
    <col min="14323" max="14323" width="23.140625" style="13" customWidth="1"/>
    <col min="14324" max="14325" width="9.140625" style="13"/>
    <col min="14326" max="14326" width="13" style="13" customWidth="1"/>
    <col min="14327" max="14327" width="29.28515625" style="13" customWidth="1"/>
    <col min="14328" max="14330" width="9.140625" style="13"/>
    <col min="14331" max="14331" width="14.7109375" style="13" customWidth="1"/>
    <col min="14332" max="14332" width="13.42578125" style="13" customWidth="1"/>
    <col min="14333" max="14333" width="12.7109375" style="13" customWidth="1"/>
    <col min="14334" max="14334" width="14.140625" style="13" customWidth="1"/>
    <col min="14335" max="14335" width="9.140625" style="13"/>
    <col min="14336" max="14337" width="10.140625" style="13" bestFit="1" customWidth="1"/>
    <col min="14338" max="14339" width="9.28515625" style="13" bestFit="1" customWidth="1"/>
    <col min="14340" max="14346" width="10.140625" style="13" bestFit="1" customWidth="1"/>
    <col min="14347" max="14347" width="9.28515625" style="13" bestFit="1" customWidth="1"/>
    <col min="14348" max="14349" width="10.140625" style="13" bestFit="1" customWidth="1"/>
    <col min="14350" max="14352" width="9.28515625" style="13" bestFit="1" customWidth="1"/>
    <col min="14353" max="14355" width="10.140625" style="13" bestFit="1" customWidth="1"/>
    <col min="14356" max="14356" width="14.140625" style="13" customWidth="1"/>
    <col min="14357" max="14578" width="9.140625" style="13"/>
    <col min="14579" max="14579" width="23.140625" style="13" customWidth="1"/>
    <col min="14580" max="14581" width="9.140625" style="13"/>
    <col min="14582" max="14582" width="13" style="13" customWidth="1"/>
    <col min="14583" max="14583" width="29.28515625" style="13" customWidth="1"/>
    <col min="14584" max="14586" width="9.140625" style="13"/>
    <col min="14587" max="14587" width="14.7109375" style="13" customWidth="1"/>
    <col min="14588" max="14588" width="13.42578125" style="13" customWidth="1"/>
    <col min="14589" max="14589" width="12.7109375" style="13" customWidth="1"/>
    <col min="14590" max="14590" width="14.140625" style="13" customWidth="1"/>
    <col min="14591" max="14591" width="9.140625" style="13"/>
    <col min="14592" max="14593" width="10.140625" style="13" bestFit="1" customWidth="1"/>
    <col min="14594" max="14595" width="9.28515625" style="13" bestFit="1" customWidth="1"/>
    <col min="14596" max="14602" width="10.140625" style="13" bestFit="1" customWidth="1"/>
    <col min="14603" max="14603" width="9.28515625" style="13" bestFit="1" customWidth="1"/>
    <col min="14604" max="14605" width="10.140625" style="13" bestFit="1" customWidth="1"/>
    <col min="14606" max="14608" width="9.28515625" style="13" bestFit="1" customWidth="1"/>
    <col min="14609" max="14611" width="10.140625" style="13" bestFit="1" customWidth="1"/>
    <col min="14612" max="14612" width="14.140625" style="13" customWidth="1"/>
    <col min="14613" max="14834" width="9.140625" style="13"/>
    <col min="14835" max="14835" width="23.140625" style="13" customWidth="1"/>
    <col min="14836" max="14837" width="9.140625" style="13"/>
    <col min="14838" max="14838" width="13" style="13" customWidth="1"/>
    <col min="14839" max="14839" width="29.28515625" style="13" customWidth="1"/>
    <col min="14840" max="14842" width="9.140625" style="13"/>
    <col min="14843" max="14843" width="14.7109375" style="13" customWidth="1"/>
    <col min="14844" max="14844" width="13.42578125" style="13" customWidth="1"/>
    <col min="14845" max="14845" width="12.7109375" style="13" customWidth="1"/>
    <col min="14846" max="14846" width="14.140625" style="13" customWidth="1"/>
    <col min="14847" max="14847" width="9.140625" style="13"/>
    <col min="14848" max="14849" width="10.140625" style="13" bestFit="1" customWidth="1"/>
    <col min="14850" max="14851" width="9.28515625" style="13" bestFit="1" customWidth="1"/>
    <col min="14852" max="14858" width="10.140625" style="13" bestFit="1" customWidth="1"/>
    <col min="14859" max="14859" width="9.28515625" style="13" bestFit="1" customWidth="1"/>
    <col min="14860" max="14861" width="10.140625" style="13" bestFit="1" customWidth="1"/>
    <col min="14862" max="14864" width="9.28515625" style="13" bestFit="1" customWidth="1"/>
    <col min="14865" max="14867" width="10.140625" style="13" bestFit="1" customWidth="1"/>
    <col min="14868" max="14868" width="14.140625" style="13" customWidth="1"/>
    <col min="14869" max="15090" width="9.140625" style="13"/>
    <col min="15091" max="15091" width="23.140625" style="13" customWidth="1"/>
    <col min="15092" max="15093" width="9.140625" style="13"/>
    <col min="15094" max="15094" width="13" style="13" customWidth="1"/>
    <col min="15095" max="15095" width="29.28515625" style="13" customWidth="1"/>
    <col min="15096" max="15098" width="9.140625" style="13"/>
    <col min="15099" max="15099" width="14.7109375" style="13" customWidth="1"/>
    <col min="15100" max="15100" width="13.42578125" style="13" customWidth="1"/>
    <col min="15101" max="15101" width="12.7109375" style="13" customWidth="1"/>
    <col min="15102" max="15102" width="14.140625" style="13" customWidth="1"/>
    <col min="15103" max="15103" width="9.140625" style="13"/>
    <col min="15104" max="15105" width="10.140625" style="13" bestFit="1" customWidth="1"/>
    <col min="15106" max="15107" width="9.28515625" style="13" bestFit="1" customWidth="1"/>
    <col min="15108" max="15114" width="10.140625" style="13" bestFit="1" customWidth="1"/>
    <col min="15115" max="15115" width="9.28515625" style="13" bestFit="1" customWidth="1"/>
    <col min="15116" max="15117" width="10.140625" style="13" bestFit="1" customWidth="1"/>
    <col min="15118" max="15120" width="9.28515625" style="13" bestFit="1" customWidth="1"/>
    <col min="15121" max="15123" width="10.140625" style="13" bestFit="1" customWidth="1"/>
    <col min="15124" max="15124" width="14.140625" style="13" customWidth="1"/>
    <col min="15125" max="15346" width="9.140625" style="13"/>
    <col min="15347" max="15347" width="23.140625" style="13" customWidth="1"/>
    <col min="15348" max="15349" width="9.140625" style="13"/>
    <col min="15350" max="15350" width="13" style="13" customWidth="1"/>
    <col min="15351" max="15351" width="29.28515625" style="13" customWidth="1"/>
    <col min="15352" max="15354" width="9.140625" style="13"/>
    <col min="15355" max="15355" width="14.7109375" style="13" customWidth="1"/>
    <col min="15356" max="15356" width="13.42578125" style="13" customWidth="1"/>
    <col min="15357" max="15357" width="12.7109375" style="13" customWidth="1"/>
    <col min="15358" max="15358" width="14.140625" style="13" customWidth="1"/>
    <col min="15359" max="15359" width="9.140625" style="13"/>
    <col min="15360" max="15361" width="10.140625" style="13" bestFit="1" customWidth="1"/>
    <col min="15362" max="15363" width="9.28515625" style="13" bestFit="1" customWidth="1"/>
    <col min="15364" max="15370" width="10.140625" style="13" bestFit="1" customWidth="1"/>
    <col min="15371" max="15371" width="9.28515625" style="13" bestFit="1" customWidth="1"/>
    <col min="15372" max="15373" width="10.140625" style="13" bestFit="1" customWidth="1"/>
    <col min="15374" max="15376" width="9.28515625" style="13" bestFit="1" customWidth="1"/>
    <col min="15377" max="15379" width="10.140625" style="13" bestFit="1" customWidth="1"/>
    <col min="15380" max="15380" width="14.140625" style="13" customWidth="1"/>
    <col min="15381" max="15602" width="9.140625" style="13"/>
    <col min="15603" max="15603" width="23.140625" style="13" customWidth="1"/>
    <col min="15604" max="15605" width="9.140625" style="13"/>
    <col min="15606" max="15606" width="13" style="13" customWidth="1"/>
    <col min="15607" max="15607" width="29.28515625" style="13" customWidth="1"/>
    <col min="15608" max="15610" width="9.140625" style="13"/>
    <col min="15611" max="15611" width="14.7109375" style="13" customWidth="1"/>
    <col min="15612" max="15612" width="13.42578125" style="13" customWidth="1"/>
    <col min="15613" max="15613" width="12.7109375" style="13" customWidth="1"/>
    <col min="15614" max="15614" width="14.140625" style="13" customWidth="1"/>
    <col min="15615" max="15615" width="9.140625" style="13"/>
    <col min="15616" max="15617" width="10.140625" style="13" bestFit="1" customWidth="1"/>
    <col min="15618" max="15619" width="9.28515625" style="13" bestFit="1" customWidth="1"/>
    <col min="15620" max="15626" width="10.140625" style="13" bestFit="1" customWidth="1"/>
    <col min="15627" max="15627" width="9.28515625" style="13" bestFit="1" customWidth="1"/>
    <col min="15628" max="15629" width="10.140625" style="13" bestFit="1" customWidth="1"/>
    <col min="15630" max="15632" width="9.28515625" style="13" bestFit="1" customWidth="1"/>
    <col min="15633" max="15635" width="10.140625" style="13" bestFit="1" customWidth="1"/>
    <col min="15636" max="15636" width="14.140625" style="13" customWidth="1"/>
    <col min="15637" max="15858" width="9.140625" style="13"/>
    <col min="15859" max="15859" width="23.140625" style="13" customWidth="1"/>
    <col min="15860" max="15861" width="9.140625" style="13"/>
    <col min="15862" max="15862" width="13" style="13" customWidth="1"/>
    <col min="15863" max="15863" width="29.28515625" style="13" customWidth="1"/>
    <col min="15864" max="15866" width="9.140625" style="13"/>
    <col min="15867" max="15867" width="14.7109375" style="13" customWidth="1"/>
    <col min="15868" max="15868" width="13.42578125" style="13" customWidth="1"/>
    <col min="15869" max="15869" width="12.7109375" style="13" customWidth="1"/>
    <col min="15870" max="15870" width="14.140625" style="13" customWidth="1"/>
    <col min="15871" max="15871" width="9.140625" style="13"/>
    <col min="15872" max="15873" width="10.140625" style="13" bestFit="1" customWidth="1"/>
    <col min="15874" max="15875" width="9.28515625" style="13" bestFit="1" customWidth="1"/>
    <col min="15876" max="15882" width="10.140625" style="13" bestFit="1" customWidth="1"/>
    <col min="15883" max="15883" width="9.28515625" style="13" bestFit="1" customWidth="1"/>
    <col min="15884" max="15885" width="10.140625" style="13" bestFit="1" customWidth="1"/>
    <col min="15886" max="15888" width="9.28515625" style="13" bestFit="1" customWidth="1"/>
    <col min="15889" max="15891" width="10.140625" style="13" bestFit="1" customWidth="1"/>
    <col min="15892" max="15892" width="14.140625" style="13" customWidth="1"/>
    <col min="15893" max="16114" width="9.140625" style="13"/>
    <col min="16115" max="16115" width="23.140625" style="13" customWidth="1"/>
    <col min="16116" max="16117" width="9.140625" style="13"/>
    <col min="16118" max="16118" width="13" style="13" customWidth="1"/>
    <col min="16119" max="16119" width="29.28515625" style="13" customWidth="1"/>
    <col min="16120" max="16122" width="9.140625" style="13"/>
    <col min="16123" max="16123" width="14.7109375" style="13" customWidth="1"/>
    <col min="16124" max="16124" width="13.42578125" style="13" customWidth="1"/>
    <col min="16125" max="16125" width="12.7109375" style="13" customWidth="1"/>
    <col min="16126" max="16126" width="14.140625" style="13" customWidth="1"/>
    <col min="16127" max="16127" width="9.140625" style="13"/>
    <col min="16128" max="16129" width="10.140625" style="13" bestFit="1" customWidth="1"/>
    <col min="16130" max="16131" width="9.28515625" style="13" bestFit="1" customWidth="1"/>
    <col min="16132" max="16138" width="10.140625" style="13" bestFit="1" customWidth="1"/>
    <col min="16139" max="16139" width="9.28515625" style="13" bestFit="1" customWidth="1"/>
    <col min="16140" max="16141" width="10.140625" style="13" bestFit="1" customWidth="1"/>
    <col min="16142" max="16144" width="9.28515625" style="13" bestFit="1" customWidth="1"/>
    <col min="16145" max="16147" width="10.140625" style="13" bestFit="1" customWidth="1"/>
    <col min="16148" max="16148" width="14.140625" style="13" customWidth="1"/>
    <col min="16149" max="16384" width="9.140625" style="13"/>
  </cols>
  <sheetData>
    <row r="1" spans="1:21" ht="33" thickTop="1" thickBot="1" x14ac:dyDescent="0.3">
      <c r="A1" s="44" t="s">
        <v>143</v>
      </c>
      <c r="B1" s="41" t="s">
        <v>1</v>
      </c>
      <c r="C1" s="41" t="s">
        <v>4</v>
      </c>
      <c r="D1" s="42" t="s">
        <v>5</v>
      </c>
      <c r="E1" s="41" t="s">
        <v>6</v>
      </c>
      <c r="F1" s="47" t="s">
        <v>7</v>
      </c>
      <c r="G1" s="47" t="s">
        <v>8</v>
      </c>
      <c r="H1" s="47" t="s">
        <v>9</v>
      </c>
      <c r="I1" s="47" t="s">
        <v>10</v>
      </c>
      <c r="J1" s="47" t="s">
        <v>11</v>
      </c>
      <c r="K1" s="48" t="s">
        <v>12</v>
      </c>
      <c r="L1" s="49" t="s">
        <v>13</v>
      </c>
      <c r="M1" s="50" t="s">
        <v>14</v>
      </c>
      <c r="N1" s="50" t="s">
        <v>15</v>
      </c>
      <c r="O1" s="50" t="s">
        <v>16</v>
      </c>
      <c r="P1" s="50" t="s">
        <v>17</v>
      </c>
      <c r="Q1" s="50" t="s">
        <v>32</v>
      </c>
      <c r="R1" s="50" t="s">
        <v>18</v>
      </c>
      <c r="S1" s="50" t="s">
        <v>19</v>
      </c>
      <c r="T1" s="50" t="s">
        <v>33</v>
      </c>
      <c r="U1" s="50" t="s">
        <v>20</v>
      </c>
    </row>
    <row r="2" spans="1:21" ht="15.75" x14ac:dyDescent="0.25">
      <c r="A2" s="51"/>
      <c r="B2" s="52"/>
      <c r="C2" s="53"/>
      <c r="D2" s="54"/>
      <c r="E2" s="55"/>
      <c r="F2" s="55"/>
      <c r="G2" s="55"/>
      <c r="H2" s="55"/>
      <c r="I2" s="55"/>
      <c r="J2" s="55"/>
      <c r="K2" s="56"/>
      <c r="L2" s="57"/>
      <c r="M2" s="58"/>
      <c r="N2" s="58"/>
      <c r="O2" s="58"/>
      <c r="P2" s="58"/>
      <c r="Q2" s="58"/>
      <c r="R2" s="58"/>
      <c r="S2" s="58"/>
      <c r="T2" s="58"/>
      <c r="U2" s="58"/>
    </row>
    <row r="3" spans="1:21" ht="15.75" x14ac:dyDescent="0.25">
      <c r="A3" s="59" t="s">
        <v>93</v>
      </c>
      <c r="B3" s="60" t="s">
        <v>72</v>
      </c>
      <c r="C3" s="60">
        <v>283684</v>
      </c>
      <c r="D3" s="60" t="s">
        <v>75</v>
      </c>
      <c r="E3" s="61" t="s">
        <v>23</v>
      </c>
      <c r="F3" s="10"/>
      <c r="G3" s="10">
        <v>20528.009999999998</v>
      </c>
      <c r="H3" s="10">
        <v>20938.57</v>
      </c>
      <c r="I3" s="10">
        <v>21357.34</v>
      </c>
      <c r="J3" s="12">
        <v>21784.51</v>
      </c>
      <c r="K3" s="38"/>
      <c r="L3" s="40"/>
      <c r="M3" s="12"/>
      <c r="N3" s="12"/>
      <c r="O3" s="12"/>
      <c r="P3" s="12"/>
      <c r="Q3" s="12"/>
      <c r="R3" s="12"/>
      <c r="S3" s="12"/>
      <c r="T3" s="12"/>
      <c r="U3" s="12"/>
    </row>
    <row r="4" spans="1:21" ht="15.75" x14ac:dyDescent="0.25">
      <c r="A4" s="59"/>
      <c r="B4" s="60"/>
      <c r="C4" s="60"/>
      <c r="D4" s="60"/>
      <c r="E4" s="61" t="s">
        <v>73</v>
      </c>
      <c r="F4" s="12"/>
      <c r="G4" s="12">
        <v>1692.17</v>
      </c>
      <c r="H4" s="12">
        <v>1281.6099999999999</v>
      </c>
      <c r="I4" s="12">
        <v>862.84</v>
      </c>
      <c r="J4" s="10">
        <v>435.69</v>
      </c>
      <c r="K4" s="62"/>
      <c r="L4" s="40"/>
      <c r="M4" s="12"/>
      <c r="N4" s="12"/>
      <c r="O4" s="12"/>
      <c r="P4" s="12"/>
      <c r="Q4" s="12"/>
      <c r="R4" s="12"/>
      <c r="S4" s="12"/>
      <c r="T4" s="12"/>
      <c r="U4" s="12"/>
    </row>
    <row r="5" spans="1:21" ht="15.75" x14ac:dyDescent="0.25">
      <c r="A5" s="59" t="s">
        <v>94</v>
      </c>
      <c r="B5" s="60" t="s">
        <v>36</v>
      </c>
      <c r="C5" s="63">
        <v>120810</v>
      </c>
      <c r="D5" s="60" t="s">
        <v>76</v>
      </c>
      <c r="E5" s="61" t="s">
        <v>23</v>
      </c>
      <c r="F5" s="10"/>
      <c r="G5" s="10">
        <v>12021.12</v>
      </c>
      <c r="H5" s="10">
        <v>12021.12</v>
      </c>
      <c r="I5" s="10">
        <v>12021.12</v>
      </c>
      <c r="J5" s="10">
        <v>12021.12</v>
      </c>
      <c r="K5" s="62">
        <v>12021.12</v>
      </c>
      <c r="L5" s="40"/>
      <c r="M5" s="12"/>
      <c r="N5" s="12"/>
      <c r="O5" s="12"/>
      <c r="P5" s="12"/>
      <c r="Q5" s="12"/>
      <c r="R5" s="12"/>
      <c r="S5" s="12"/>
      <c r="T5" s="12"/>
      <c r="U5" s="12"/>
    </row>
    <row r="6" spans="1:21" ht="15.75" x14ac:dyDescent="0.25">
      <c r="A6" s="64"/>
      <c r="B6" s="63"/>
      <c r="C6" s="60"/>
      <c r="D6" s="63"/>
      <c r="E6" s="61"/>
      <c r="F6" s="12"/>
      <c r="G6" s="12"/>
      <c r="H6" s="12"/>
      <c r="I6" s="12"/>
      <c r="J6" s="12"/>
      <c r="K6" s="38"/>
      <c r="L6" s="40"/>
      <c r="M6" s="12"/>
      <c r="N6" s="12"/>
      <c r="O6" s="12"/>
      <c r="P6" s="12"/>
      <c r="Q6" s="12"/>
      <c r="R6" s="12"/>
      <c r="S6" s="12"/>
      <c r="T6" s="12"/>
      <c r="U6" s="12"/>
    </row>
    <row r="7" spans="1:21" ht="15.75" x14ac:dyDescent="0.25">
      <c r="A7" s="65" t="s">
        <v>77</v>
      </c>
      <c r="B7" s="45" t="s">
        <v>37</v>
      </c>
      <c r="C7" s="60">
        <v>229680</v>
      </c>
      <c r="D7" s="60" t="s">
        <v>78</v>
      </c>
      <c r="E7" s="61" t="s">
        <v>23</v>
      </c>
      <c r="F7" s="10"/>
      <c r="G7" s="12">
        <v>11445.18</v>
      </c>
      <c r="H7" s="10">
        <v>11674.08</v>
      </c>
      <c r="I7" s="10">
        <v>11907.57</v>
      </c>
      <c r="J7" s="10">
        <v>12145.85</v>
      </c>
      <c r="K7" s="62">
        <v>12388.63</v>
      </c>
      <c r="L7" s="40">
        <v>12636.4</v>
      </c>
      <c r="M7" s="12">
        <v>12889.06</v>
      </c>
      <c r="N7" s="12">
        <v>13146.91</v>
      </c>
      <c r="O7" s="12">
        <v>13409.78</v>
      </c>
      <c r="P7" s="12">
        <v>13678</v>
      </c>
      <c r="Q7" s="12"/>
      <c r="R7" s="12"/>
      <c r="S7" s="12"/>
      <c r="T7" s="12"/>
      <c r="U7" s="12"/>
    </row>
    <row r="8" spans="1:21" ht="15.75" x14ac:dyDescent="0.25">
      <c r="A8" s="66"/>
      <c r="B8" s="45"/>
      <c r="C8" s="60"/>
      <c r="D8" s="60"/>
      <c r="E8" s="61" t="s">
        <v>73</v>
      </c>
      <c r="F8" s="10"/>
      <c r="G8" s="12">
        <v>2506.4299999999998</v>
      </c>
      <c r="H8" s="10">
        <v>2277.5300000000002</v>
      </c>
      <c r="I8" s="10">
        <v>1984.65</v>
      </c>
      <c r="J8" s="10">
        <v>1807.21</v>
      </c>
      <c r="K8" s="62">
        <v>1562.99</v>
      </c>
      <c r="L8" s="40">
        <v>1315.21</v>
      </c>
      <c r="M8" s="12">
        <v>1062.48</v>
      </c>
      <c r="N8" s="12">
        <v>804.7</v>
      </c>
      <c r="O8" s="12">
        <v>541.76</v>
      </c>
      <c r="P8" s="12">
        <v>276.56</v>
      </c>
      <c r="Q8" s="12"/>
      <c r="R8" s="12"/>
      <c r="S8" s="12"/>
      <c r="T8" s="12"/>
      <c r="U8" s="12"/>
    </row>
    <row r="9" spans="1:21" ht="15.75" x14ac:dyDescent="0.25">
      <c r="A9" s="59"/>
      <c r="B9" s="60"/>
      <c r="C9" s="60"/>
      <c r="D9" s="60"/>
      <c r="E9" s="61"/>
      <c r="F9" s="10"/>
      <c r="G9" s="12"/>
      <c r="H9" s="10"/>
      <c r="I9" s="10"/>
      <c r="J9" s="10"/>
      <c r="K9" s="62"/>
      <c r="L9" s="40"/>
      <c r="M9" s="12"/>
      <c r="N9" s="12"/>
      <c r="O9" s="12"/>
      <c r="P9" s="12"/>
      <c r="Q9" s="12"/>
      <c r="R9" s="12"/>
      <c r="S9" s="12"/>
      <c r="T9" s="12"/>
      <c r="U9" s="12"/>
    </row>
    <row r="10" spans="1:21" ht="15.75" x14ac:dyDescent="0.25">
      <c r="A10" s="59" t="s">
        <v>66</v>
      </c>
      <c r="B10" s="60" t="s">
        <v>38</v>
      </c>
      <c r="C10" s="60">
        <v>430507.38</v>
      </c>
      <c r="D10" s="60" t="s">
        <v>97</v>
      </c>
      <c r="E10" s="61" t="s">
        <v>23</v>
      </c>
      <c r="F10" s="10"/>
      <c r="G10" s="12">
        <v>20592</v>
      </c>
      <c r="H10" s="12">
        <v>20592</v>
      </c>
      <c r="I10" s="12">
        <v>20592</v>
      </c>
      <c r="J10" s="12">
        <v>20592</v>
      </c>
      <c r="K10" s="38">
        <v>20592</v>
      </c>
      <c r="L10" s="40">
        <v>20592</v>
      </c>
      <c r="M10" s="12">
        <v>20592</v>
      </c>
      <c r="N10" s="12">
        <v>20592</v>
      </c>
      <c r="O10" s="12">
        <v>20592</v>
      </c>
      <c r="P10" s="12">
        <v>20592</v>
      </c>
      <c r="Q10" s="12"/>
      <c r="R10" s="12"/>
      <c r="S10" s="12"/>
      <c r="T10" s="12"/>
      <c r="U10" s="12"/>
    </row>
    <row r="11" spans="1:21" ht="15.75" x14ac:dyDescent="0.25">
      <c r="A11" s="59"/>
      <c r="B11" s="60"/>
      <c r="C11" s="60"/>
      <c r="D11" s="60"/>
      <c r="E11" s="61" t="s">
        <v>22</v>
      </c>
      <c r="F11" s="10"/>
      <c r="G11" s="10">
        <v>8288.2800000000007</v>
      </c>
      <c r="H11" s="10">
        <v>7513</v>
      </c>
      <c r="I11" s="10">
        <v>6706.04</v>
      </c>
      <c r="J11" s="10">
        <v>5869.16</v>
      </c>
      <c r="K11" s="62">
        <v>5006.32</v>
      </c>
      <c r="L11" s="40">
        <v>4124.12</v>
      </c>
      <c r="M11" s="12">
        <v>3214.2</v>
      </c>
      <c r="N11" s="12">
        <v>2310.44</v>
      </c>
      <c r="O11" s="12">
        <v>1378.96</v>
      </c>
      <c r="P11" s="12">
        <v>12.76</v>
      </c>
      <c r="Q11" s="12"/>
      <c r="R11" s="12"/>
      <c r="S11" s="12"/>
      <c r="T11" s="12"/>
      <c r="U11" s="12"/>
    </row>
    <row r="12" spans="1:21" ht="29.25" customHeight="1" x14ac:dyDescent="0.25">
      <c r="A12" s="59" t="s">
        <v>91</v>
      </c>
      <c r="B12" s="60" t="s">
        <v>9</v>
      </c>
      <c r="C12" s="60">
        <v>1000000</v>
      </c>
      <c r="D12" s="67" t="s">
        <v>92</v>
      </c>
      <c r="E12" s="61"/>
      <c r="F12" s="10"/>
      <c r="G12" s="12"/>
      <c r="H12" s="10">
        <v>33333</v>
      </c>
      <c r="I12" s="10">
        <v>33333</v>
      </c>
      <c r="J12" s="10">
        <v>33333</v>
      </c>
      <c r="K12" s="62">
        <v>33333</v>
      </c>
      <c r="L12" s="80">
        <v>33333</v>
      </c>
      <c r="M12" s="10">
        <v>33333</v>
      </c>
      <c r="N12" s="10">
        <v>33333</v>
      </c>
      <c r="O12" s="10">
        <v>33333</v>
      </c>
      <c r="P12" s="10">
        <v>33333</v>
      </c>
      <c r="Q12" s="10">
        <v>33333</v>
      </c>
      <c r="R12" s="10">
        <v>33333</v>
      </c>
      <c r="S12" s="10">
        <v>33333</v>
      </c>
      <c r="T12" s="10">
        <v>33333</v>
      </c>
      <c r="U12" s="10">
        <v>33333</v>
      </c>
    </row>
    <row r="13" spans="1:21" ht="15.75" x14ac:dyDescent="0.25">
      <c r="A13" s="66"/>
      <c r="B13" s="45"/>
      <c r="C13" s="60"/>
      <c r="D13" s="60"/>
      <c r="E13" s="61"/>
      <c r="F13" s="10"/>
      <c r="G13" s="10"/>
      <c r="H13" s="10"/>
      <c r="I13" s="10"/>
      <c r="J13" s="10"/>
      <c r="K13" s="62"/>
      <c r="L13" s="40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75" x14ac:dyDescent="0.25">
      <c r="A14" s="66" t="s">
        <v>95</v>
      </c>
      <c r="B14" s="45" t="s">
        <v>10</v>
      </c>
      <c r="C14" s="60">
        <v>100000</v>
      </c>
      <c r="D14" s="60"/>
      <c r="E14" s="61"/>
      <c r="F14" s="10"/>
      <c r="G14" s="10"/>
      <c r="H14" s="10"/>
      <c r="I14" s="10">
        <v>100000</v>
      </c>
      <c r="J14" s="10"/>
      <c r="K14" s="62"/>
      <c r="L14" s="40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5.75" x14ac:dyDescent="0.25">
      <c r="A15" s="59" t="s">
        <v>96</v>
      </c>
      <c r="B15" s="60" t="s">
        <v>12</v>
      </c>
      <c r="C15" s="60">
        <v>400000</v>
      </c>
      <c r="D15" s="60" t="s">
        <v>109</v>
      </c>
      <c r="E15" s="61"/>
      <c r="F15" s="10"/>
      <c r="G15" s="10"/>
      <c r="H15" s="10"/>
      <c r="I15" s="10"/>
      <c r="J15" s="10"/>
      <c r="K15" s="62">
        <v>400000</v>
      </c>
      <c r="L15" s="40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3.5" customHeight="1" thickBot="1" x14ac:dyDescent="0.3">
      <c r="A16" s="166"/>
      <c r="B16" s="167"/>
      <c r="C16" s="138"/>
      <c r="D16" s="63"/>
      <c r="E16" s="168"/>
      <c r="F16" s="140"/>
      <c r="G16" s="140"/>
      <c r="H16" s="140"/>
      <c r="I16" s="140"/>
      <c r="J16" s="140"/>
      <c r="K16" s="141"/>
      <c r="L16" s="89"/>
      <c r="M16" s="78"/>
      <c r="N16" s="78"/>
      <c r="O16" s="78"/>
      <c r="P16" s="78"/>
      <c r="Q16" s="78"/>
      <c r="R16" s="78"/>
      <c r="S16" s="78"/>
      <c r="T16" s="78"/>
      <c r="U16" s="78"/>
    </row>
    <row r="17" spans="1:21" ht="21" customHeight="1" thickTop="1" x14ac:dyDescent="0.25">
      <c r="A17" s="169" t="s">
        <v>55</v>
      </c>
      <c r="B17" s="170"/>
      <c r="C17" s="143"/>
      <c r="D17" s="143"/>
      <c r="E17" s="171"/>
      <c r="F17" s="145"/>
      <c r="G17" s="145"/>
      <c r="H17" s="145"/>
      <c r="I17" s="145"/>
      <c r="J17" s="145"/>
      <c r="K17" s="146">
        <v>-400000</v>
      </c>
      <c r="L17" s="92"/>
      <c r="M17" s="91"/>
      <c r="N17" s="91"/>
      <c r="O17" s="91"/>
      <c r="P17" s="91"/>
      <c r="Q17" s="91"/>
      <c r="R17" s="91"/>
      <c r="S17" s="91"/>
      <c r="T17" s="91"/>
      <c r="U17" s="91"/>
    </row>
    <row r="18" spans="1:21" ht="18.75" customHeight="1" x14ac:dyDescent="0.25">
      <c r="A18" s="74" t="s">
        <v>56</v>
      </c>
      <c r="B18" s="45"/>
      <c r="C18" s="68"/>
      <c r="D18" s="60"/>
      <c r="E18" s="61"/>
      <c r="F18" s="10"/>
      <c r="G18" s="10"/>
      <c r="H18" s="10"/>
      <c r="I18" s="10"/>
      <c r="J18" s="10"/>
      <c r="K18" s="62"/>
      <c r="L18" s="40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9.5" customHeight="1" thickBot="1" x14ac:dyDescent="0.3">
      <c r="A19" s="172" t="s">
        <v>57</v>
      </c>
      <c r="B19" s="150"/>
      <c r="C19" s="173"/>
      <c r="D19" s="151"/>
      <c r="E19" s="174"/>
      <c r="F19" s="153"/>
      <c r="G19" s="153"/>
      <c r="H19" s="153"/>
      <c r="I19" s="153">
        <v>-100000</v>
      </c>
      <c r="J19" s="153"/>
      <c r="K19" s="154"/>
      <c r="L19" s="98"/>
      <c r="M19" s="97"/>
      <c r="N19" s="97"/>
      <c r="O19" s="97"/>
      <c r="P19" s="97"/>
      <c r="Q19" s="97"/>
      <c r="R19" s="97"/>
      <c r="S19" s="97"/>
      <c r="T19" s="97"/>
      <c r="U19" s="97"/>
    </row>
    <row r="20" spans="1:21" ht="17.25" thickTop="1" thickBot="1" x14ac:dyDescent="0.3">
      <c r="A20" s="163" t="s">
        <v>110</v>
      </c>
      <c r="B20" s="164"/>
      <c r="C20" s="164"/>
      <c r="D20" s="164"/>
      <c r="E20" s="165"/>
      <c r="F20" s="132"/>
      <c r="G20" s="132"/>
      <c r="H20" s="132">
        <f t="shared" ref="H20:U20" si="0">-H12</f>
        <v>-33333</v>
      </c>
      <c r="I20" s="132">
        <f t="shared" si="0"/>
        <v>-33333</v>
      </c>
      <c r="J20" s="132">
        <f t="shared" si="0"/>
        <v>-33333</v>
      </c>
      <c r="K20" s="133">
        <f t="shared" si="0"/>
        <v>-33333</v>
      </c>
      <c r="L20" s="134">
        <f t="shared" si="0"/>
        <v>-33333</v>
      </c>
      <c r="M20" s="132">
        <f t="shared" si="0"/>
        <v>-33333</v>
      </c>
      <c r="N20" s="132">
        <f t="shared" si="0"/>
        <v>-33333</v>
      </c>
      <c r="O20" s="132">
        <f t="shared" si="0"/>
        <v>-33333</v>
      </c>
      <c r="P20" s="132">
        <f t="shared" si="0"/>
        <v>-33333</v>
      </c>
      <c r="Q20" s="132">
        <f t="shared" si="0"/>
        <v>-33333</v>
      </c>
      <c r="R20" s="132">
        <f t="shared" si="0"/>
        <v>-33333</v>
      </c>
      <c r="S20" s="132">
        <f t="shared" si="0"/>
        <v>-33333</v>
      </c>
      <c r="T20" s="132">
        <f t="shared" si="0"/>
        <v>-33333</v>
      </c>
      <c r="U20" s="132">
        <f t="shared" si="0"/>
        <v>-33333</v>
      </c>
    </row>
    <row r="21" spans="1:21" ht="16.5" thickTop="1" x14ac:dyDescent="0.25">
      <c r="A21" s="162"/>
      <c r="B21" s="155"/>
      <c r="C21" s="68"/>
      <c r="D21" s="68"/>
      <c r="E21" s="156"/>
      <c r="F21" s="148"/>
      <c r="G21" s="94"/>
      <c r="H21" s="148"/>
      <c r="I21" s="148"/>
      <c r="J21" s="148"/>
      <c r="K21" s="149"/>
      <c r="L21" s="95"/>
      <c r="M21" s="94"/>
      <c r="N21" s="94"/>
      <c r="O21" s="94"/>
      <c r="P21" s="94"/>
      <c r="Q21" s="94"/>
      <c r="R21" s="94"/>
      <c r="S21" s="94"/>
      <c r="T21" s="94"/>
      <c r="U21" s="94"/>
    </row>
    <row r="22" spans="1:21" s="29" customFormat="1" ht="15.75" x14ac:dyDescent="0.25">
      <c r="A22" s="35" t="s">
        <v>35</v>
      </c>
      <c r="B22" s="12"/>
      <c r="C22" s="12"/>
      <c r="D22" s="12"/>
      <c r="E22" s="70"/>
      <c r="F22" s="70"/>
      <c r="G22" s="12">
        <f t="shared" ref="G22:U22" si="1">SUM(G3:G20)</f>
        <v>77073.19</v>
      </c>
      <c r="H22" s="12">
        <f t="shared" si="1"/>
        <v>76297.91</v>
      </c>
      <c r="I22" s="12">
        <f t="shared" si="1"/>
        <v>75431.56</v>
      </c>
      <c r="J22" s="12">
        <f t="shared" si="1"/>
        <v>74655.540000000008</v>
      </c>
      <c r="K22" s="38">
        <f t="shared" si="1"/>
        <v>51571.06</v>
      </c>
      <c r="L22" s="40">
        <f t="shared" si="1"/>
        <v>38667.73000000001</v>
      </c>
      <c r="M22" s="12">
        <f t="shared" si="1"/>
        <v>37757.739999999991</v>
      </c>
      <c r="N22" s="12">
        <f t="shared" si="1"/>
        <v>36854.050000000003</v>
      </c>
      <c r="O22" s="12">
        <f t="shared" si="1"/>
        <v>35922.5</v>
      </c>
      <c r="P22" s="12">
        <f t="shared" si="1"/>
        <v>34559.320000000007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</row>
    <row r="23" spans="1:21" ht="15.75" x14ac:dyDescent="0.25">
      <c r="A23" s="34" t="s">
        <v>111</v>
      </c>
      <c r="B23" s="11"/>
      <c r="C23" s="11"/>
      <c r="D23" s="11"/>
      <c r="E23" s="11"/>
      <c r="F23" s="11"/>
      <c r="G23" s="12">
        <f t="shared" ref="G23:U23" si="2">-SUM(G3:G11)</f>
        <v>-77073.19</v>
      </c>
      <c r="H23" s="12">
        <f t="shared" si="2"/>
        <v>-76297.91</v>
      </c>
      <c r="I23" s="12">
        <f t="shared" si="2"/>
        <v>-75431.56</v>
      </c>
      <c r="J23" s="12">
        <f t="shared" si="2"/>
        <v>-74655.540000000008</v>
      </c>
      <c r="K23" s="38">
        <f t="shared" si="2"/>
        <v>-51571.060000000005</v>
      </c>
      <c r="L23" s="40">
        <f t="shared" si="2"/>
        <v>-38667.730000000003</v>
      </c>
      <c r="M23" s="12">
        <f t="shared" si="2"/>
        <v>-37757.74</v>
      </c>
      <c r="N23" s="12">
        <f t="shared" si="2"/>
        <v>-36854.050000000003</v>
      </c>
      <c r="O23" s="12">
        <f t="shared" si="2"/>
        <v>-35922.5</v>
      </c>
      <c r="P23" s="12">
        <f t="shared" si="2"/>
        <v>-34559.32</v>
      </c>
      <c r="Q23" s="12">
        <f t="shared" si="2"/>
        <v>0</v>
      </c>
      <c r="R23" s="12">
        <f t="shared" si="2"/>
        <v>0</v>
      </c>
      <c r="S23" s="12">
        <f t="shared" si="2"/>
        <v>0</v>
      </c>
      <c r="T23" s="12">
        <f t="shared" si="2"/>
        <v>0</v>
      </c>
      <c r="U23" s="12">
        <f t="shared" si="2"/>
        <v>0</v>
      </c>
    </row>
    <row r="24" spans="1:21" ht="15.75" x14ac:dyDescent="0.25">
      <c r="A24" s="34" t="s">
        <v>106</v>
      </c>
      <c r="B24" s="11"/>
      <c r="C24" s="11"/>
      <c r="D24" s="11"/>
      <c r="E24" s="11"/>
      <c r="F24" s="11"/>
      <c r="G24" s="12">
        <f t="shared" ref="G24:U24" si="3">-SUM(G14:G19)</f>
        <v>0</v>
      </c>
      <c r="H24" s="12">
        <f t="shared" si="3"/>
        <v>0</v>
      </c>
      <c r="I24" s="12">
        <f t="shared" si="3"/>
        <v>0</v>
      </c>
      <c r="J24" s="12">
        <f t="shared" si="3"/>
        <v>0</v>
      </c>
      <c r="K24" s="38">
        <f t="shared" si="3"/>
        <v>0</v>
      </c>
      <c r="L24" s="40">
        <f t="shared" si="3"/>
        <v>0</v>
      </c>
      <c r="M24" s="12">
        <f t="shared" si="3"/>
        <v>0</v>
      </c>
      <c r="N24" s="12">
        <f t="shared" si="3"/>
        <v>0</v>
      </c>
      <c r="O24" s="12">
        <f t="shared" si="3"/>
        <v>0</v>
      </c>
      <c r="P24" s="12">
        <f t="shared" si="3"/>
        <v>0</v>
      </c>
      <c r="Q24" s="12">
        <f t="shared" si="3"/>
        <v>0</v>
      </c>
      <c r="R24" s="12">
        <f t="shared" si="3"/>
        <v>0</v>
      </c>
      <c r="S24" s="12">
        <f t="shared" si="3"/>
        <v>0</v>
      </c>
      <c r="T24" s="12">
        <f t="shared" si="3"/>
        <v>0</v>
      </c>
      <c r="U24" s="12">
        <f t="shared" si="3"/>
        <v>0</v>
      </c>
    </row>
    <row r="25" spans="1:21" ht="15.75" x14ac:dyDescent="0.25">
      <c r="A25" s="34" t="s">
        <v>29</v>
      </c>
      <c r="B25" s="11"/>
      <c r="C25" s="11"/>
      <c r="D25" s="11"/>
      <c r="E25" s="11"/>
      <c r="F25" s="11"/>
      <c r="G25" s="12">
        <f t="shared" ref="G25:T25" si="4">SUM(G22:G24)</f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38">
        <f t="shared" si="4"/>
        <v>-7.2759576141834259E-12</v>
      </c>
      <c r="L25" s="40">
        <f t="shared" si="4"/>
        <v>7.2759576141834259E-12</v>
      </c>
      <c r="M25" s="12">
        <f t="shared" si="4"/>
        <v>-7.2759576141834259E-12</v>
      </c>
      <c r="N25" s="12">
        <f t="shared" si="4"/>
        <v>0</v>
      </c>
      <c r="O25" s="12">
        <f t="shared" si="4"/>
        <v>0</v>
      </c>
      <c r="P25" s="12">
        <f t="shared" si="4"/>
        <v>7.2759576141834259E-12</v>
      </c>
      <c r="Q25" s="12">
        <f t="shared" si="4"/>
        <v>0</v>
      </c>
      <c r="R25" s="12">
        <f t="shared" si="4"/>
        <v>0</v>
      </c>
      <c r="S25" s="12">
        <f t="shared" si="4"/>
        <v>0</v>
      </c>
      <c r="T25" s="12">
        <f t="shared" si="4"/>
        <v>0</v>
      </c>
      <c r="U25" s="12">
        <f t="shared" ref="U25" si="5">SUM(U22:U24)</f>
        <v>0</v>
      </c>
    </row>
    <row r="26" spans="1:21" ht="34.5" customHeight="1" x14ac:dyDescent="0.25">
      <c r="A26" s="73" t="s">
        <v>55</v>
      </c>
      <c r="B26" s="11"/>
      <c r="C26" s="11"/>
      <c r="D26" s="11"/>
      <c r="E26" s="11"/>
      <c r="F26" s="11"/>
      <c r="G26" s="12">
        <v>-60000</v>
      </c>
      <c r="H26" s="12">
        <v>-60000</v>
      </c>
      <c r="I26" s="12">
        <v>-60000</v>
      </c>
      <c r="J26" s="12">
        <v>-60000</v>
      </c>
      <c r="K26" s="38">
        <v>-70000</v>
      </c>
      <c r="L26" s="40">
        <v>-70000</v>
      </c>
      <c r="M26" s="12">
        <v>-70000</v>
      </c>
      <c r="N26" s="12">
        <v>-70000</v>
      </c>
      <c r="O26" s="12">
        <v>-70000</v>
      </c>
      <c r="P26" s="12">
        <v>-70000</v>
      </c>
      <c r="Q26" s="12">
        <v>-100000</v>
      </c>
      <c r="R26" s="12">
        <v>-100000</v>
      </c>
      <c r="S26" s="12">
        <v>-100000</v>
      </c>
      <c r="T26" s="12">
        <v>-100000</v>
      </c>
      <c r="U26" s="12">
        <v>-100000</v>
      </c>
    </row>
    <row r="27" spans="1:21" ht="30.75" customHeight="1" x14ac:dyDescent="0.25">
      <c r="A27" s="74" t="s">
        <v>56</v>
      </c>
      <c r="B27" s="11"/>
      <c r="C27" s="11"/>
      <c r="D27" s="11"/>
      <c r="E27" s="11"/>
      <c r="F27" s="11"/>
      <c r="G27" s="12">
        <v>-50000</v>
      </c>
      <c r="H27" s="12">
        <v>-50000</v>
      </c>
      <c r="I27" s="12">
        <v>-50000</v>
      </c>
      <c r="J27" s="12">
        <v>-50000</v>
      </c>
      <c r="K27" s="38">
        <v>-50000</v>
      </c>
      <c r="L27" s="40">
        <v>-50000</v>
      </c>
      <c r="M27" s="12">
        <v>-50000</v>
      </c>
      <c r="N27" s="12">
        <v>-50000</v>
      </c>
      <c r="O27" s="12">
        <v>-50000</v>
      </c>
      <c r="P27" s="12">
        <v>-50000</v>
      </c>
      <c r="Q27" s="12">
        <v>-50000</v>
      </c>
      <c r="R27" s="12">
        <v>-50000</v>
      </c>
      <c r="S27" s="12">
        <v>-50000</v>
      </c>
      <c r="T27" s="12">
        <v>-50000</v>
      </c>
      <c r="U27" s="12">
        <v>-50000</v>
      </c>
    </row>
    <row r="28" spans="1:21" ht="23.25" customHeight="1" thickBot="1" x14ac:dyDescent="0.3">
      <c r="A28" s="74" t="s">
        <v>57</v>
      </c>
      <c r="B28" s="126"/>
      <c r="C28" s="126"/>
      <c r="D28" s="126"/>
      <c r="E28" s="126"/>
      <c r="F28" s="126"/>
      <c r="G28" s="78">
        <v>-10000</v>
      </c>
      <c r="H28" s="78">
        <v>-10000</v>
      </c>
      <c r="I28" s="78">
        <v>-10000</v>
      </c>
      <c r="J28" s="78">
        <v>-10000</v>
      </c>
      <c r="K28" s="127">
        <v>-10000</v>
      </c>
      <c r="L28" s="89">
        <v>-10000</v>
      </c>
      <c r="M28" s="78">
        <v>-10000</v>
      </c>
      <c r="N28" s="78">
        <v>-10000</v>
      </c>
      <c r="O28" s="78">
        <v>-10000</v>
      </c>
      <c r="P28" s="78">
        <v>-10000</v>
      </c>
      <c r="Q28" s="78">
        <v>-10000</v>
      </c>
      <c r="R28" s="78">
        <v>-10000</v>
      </c>
      <c r="S28" s="78">
        <v>-10000</v>
      </c>
      <c r="T28" s="78">
        <v>-10000</v>
      </c>
      <c r="U28" s="78">
        <v>-10000</v>
      </c>
    </row>
    <row r="29" spans="1:21" s="29" customFormat="1" ht="17.25" thickTop="1" thickBot="1" x14ac:dyDescent="0.3">
      <c r="A29" s="136" t="s">
        <v>50</v>
      </c>
      <c r="B29" s="129"/>
      <c r="C29" s="129"/>
      <c r="D29" s="129"/>
      <c r="E29" s="129"/>
      <c r="F29" s="129"/>
      <c r="G29" s="129">
        <f>SUM(G23+G24+G26+G27+G28)</f>
        <v>-197073.19</v>
      </c>
      <c r="H29" s="129">
        <f t="shared" ref="H29:T29" si="6">SUM(H23+H24+H26+H27+H28)</f>
        <v>-196297.91</v>
      </c>
      <c r="I29" s="129">
        <f t="shared" si="6"/>
        <v>-195431.56</v>
      </c>
      <c r="J29" s="129">
        <f t="shared" si="6"/>
        <v>-194655.54</v>
      </c>
      <c r="K29" s="130">
        <f t="shared" si="6"/>
        <v>-181571.06</v>
      </c>
      <c r="L29" s="131">
        <f t="shared" si="6"/>
        <v>-168667.73</v>
      </c>
      <c r="M29" s="129">
        <f t="shared" si="6"/>
        <v>-167757.74</v>
      </c>
      <c r="N29" s="129">
        <f t="shared" si="6"/>
        <v>-166854.04999999999</v>
      </c>
      <c r="O29" s="129">
        <f t="shared" si="6"/>
        <v>-165922.5</v>
      </c>
      <c r="P29" s="129">
        <f t="shared" si="6"/>
        <v>-164559.32</v>
      </c>
      <c r="Q29" s="129">
        <f t="shared" si="6"/>
        <v>-160000</v>
      </c>
      <c r="R29" s="129">
        <f t="shared" si="6"/>
        <v>-160000</v>
      </c>
      <c r="S29" s="129">
        <f t="shared" si="6"/>
        <v>-160000</v>
      </c>
      <c r="T29" s="129">
        <f t="shared" si="6"/>
        <v>-160000</v>
      </c>
      <c r="U29" s="129">
        <f t="shared" ref="U29" si="7">SUM(U23+U24+U26+U27+U28)</f>
        <v>-160000</v>
      </c>
    </row>
    <row r="30" spans="1:21" ht="16.5" thickTop="1" x14ac:dyDescent="0.25">
      <c r="A30" s="93"/>
      <c r="B30" s="128"/>
      <c r="C30" s="128"/>
      <c r="D30" s="128"/>
      <c r="E30" s="128"/>
      <c r="F30" s="128"/>
      <c r="G30" s="94"/>
      <c r="H30" s="94"/>
      <c r="I30" s="94"/>
      <c r="J30" s="94"/>
      <c r="K30" s="193"/>
      <c r="L30" s="95"/>
      <c r="M30" s="94"/>
      <c r="N30" s="94"/>
      <c r="O30" s="94"/>
      <c r="P30" s="94"/>
      <c r="Q30" s="94"/>
      <c r="R30" s="94"/>
      <c r="S30" s="94"/>
      <c r="T30" s="94"/>
      <c r="U30" s="94"/>
    </row>
    <row r="31" spans="1:21" s="29" customFormat="1" ht="27" customHeight="1" x14ac:dyDescent="0.25">
      <c r="A31" s="75" t="s">
        <v>58</v>
      </c>
      <c r="B31" s="12"/>
      <c r="C31" s="12"/>
      <c r="D31" s="12"/>
      <c r="E31" s="70"/>
      <c r="F31" s="70">
        <v>458056</v>
      </c>
      <c r="G31" s="12">
        <f t="shared" ref="G31:U31" si="8">SUM(F31+G17-G26)</f>
        <v>518056</v>
      </c>
      <c r="H31" s="12">
        <f t="shared" si="8"/>
        <v>578056</v>
      </c>
      <c r="I31" s="12">
        <f t="shared" si="8"/>
        <v>638056</v>
      </c>
      <c r="J31" s="12">
        <f t="shared" si="8"/>
        <v>698056</v>
      </c>
      <c r="K31" s="38">
        <f t="shared" si="8"/>
        <v>368056</v>
      </c>
      <c r="L31" s="40">
        <f t="shared" si="8"/>
        <v>438056</v>
      </c>
      <c r="M31" s="12">
        <f t="shared" si="8"/>
        <v>508056</v>
      </c>
      <c r="N31" s="12">
        <f t="shared" si="8"/>
        <v>578056</v>
      </c>
      <c r="O31" s="12">
        <f t="shared" si="8"/>
        <v>648056</v>
      </c>
      <c r="P31" s="12">
        <f t="shared" si="8"/>
        <v>718056</v>
      </c>
      <c r="Q31" s="12">
        <f t="shared" si="8"/>
        <v>818056</v>
      </c>
      <c r="R31" s="12">
        <f t="shared" si="8"/>
        <v>918056</v>
      </c>
      <c r="S31" s="12">
        <f t="shared" si="8"/>
        <v>1018056</v>
      </c>
      <c r="T31" s="12">
        <f t="shared" si="8"/>
        <v>1118056</v>
      </c>
      <c r="U31" s="12">
        <f t="shared" si="8"/>
        <v>1218056</v>
      </c>
    </row>
    <row r="32" spans="1:21" s="29" customFormat="1" ht="36" customHeight="1" x14ac:dyDescent="0.25">
      <c r="A32" s="76" t="s">
        <v>59</v>
      </c>
      <c r="B32" s="12"/>
      <c r="C32" s="12"/>
      <c r="D32" s="12"/>
      <c r="E32" s="70"/>
      <c r="F32" s="70">
        <v>149884</v>
      </c>
      <c r="G32" s="12">
        <f t="shared" ref="G32:U32" si="9">SUM(F32+G18-G27)</f>
        <v>199884</v>
      </c>
      <c r="H32" s="12">
        <f t="shared" si="9"/>
        <v>249884</v>
      </c>
      <c r="I32" s="12">
        <f t="shared" si="9"/>
        <v>299884</v>
      </c>
      <c r="J32" s="12">
        <f t="shared" si="9"/>
        <v>349884</v>
      </c>
      <c r="K32" s="38">
        <f t="shared" si="9"/>
        <v>399884</v>
      </c>
      <c r="L32" s="40">
        <f t="shared" si="9"/>
        <v>449884</v>
      </c>
      <c r="M32" s="12">
        <f t="shared" si="9"/>
        <v>499884</v>
      </c>
      <c r="N32" s="12">
        <f t="shared" si="9"/>
        <v>549884</v>
      </c>
      <c r="O32" s="12">
        <f t="shared" si="9"/>
        <v>599884</v>
      </c>
      <c r="P32" s="12">
        <f t="shared" si="9"/>
        <v>649884</v>
      </c>
      <c r="Q32" s="12">
        <f t="shared" si="9"/>
        <v>699884</v>
      </c>
      <c r="R32" s="12">
        <f t="shared" si="9"/>
        <v>749884</v>
      </c>
      <c r="S32" s="12">
        <f t="shared" si="9"/>
        <v>799884</v>
      </c>
      <c r="T32" s="12">
        <f t="shared" si="9"/>
        <v>849884</v>
      </c>
      <c r="U32" s="12">
        <f t="shared" si="9"/>
        <v>899884</v>
      </c>
    </row>
    <row r="33" spans="1:21" s="29" customFormat="1" ht="21.75" customHeight="1" thickBot="1" x14ac:dyDescent="0.3">
      <c r="A33" s="77" t="s">
        <v>54</v>
      </c>
      <c r="B33" s="78"/>
      <c r="C33" s="78"/>
      <c r="D33" s="78"/>
      <c r="E33" s="79"/>
      <c r="F33" s="79">
        <v>92755</v>
      </c>
      <c r="G33" s="78">
        <f t="shared" ref="G33:U33" si="10">SUM(F33+G19-G28)</f>
        <v>102755</v>
      </c>
      <c r="H33" s="78">
        <f t="shared" si="10"/>
        <v>112755</v>
      </c>
      <c r="I33" s="78">
        <f t="shared" si="10"/>
        <v>22755</v>
      </c>
      <c r="J33" s="78">
        <f t="shared" si="10"/>
        <v>32755</v>
      </c>
      <c r="K33" s="127">
        <f t="shared" si="10"/>
        <v>42755</v>
      </c>
      <c r="L33" s="89">
        <f t="shared" si="10"/>
        <v>52755</v>
      </c>
      <c r="M33" s="78">
        <f t="shared" si="10"/>
        <v>62755</v>
      </c>
      <c r="N33" s="78">
        <f t="shared" si="10"/>
        <v>72755</v>
      </c>
      <c r="O33" s="78">
        <f t="shared" si="10"/>
        <v>82755</v>
      </c>
      <c r="P33" s="78">
        <f t="shared" si="10"/>
        <v>92755</v>
      </c>
      <c r="Q33" s="78">
        <f t="shared" si="10"/>
        <v>102755</v>
      </c>
      <c r="R33" s="78">
        <f t="shared" si="10"/>
        <v>112755</v>
      </c>
      <c r="S33" s="78">
        <f t="shared" si="10"/>
        <v>122755</v>
      </c>
      <c r="T33" s="78">
        <f t="shared" si="10"/>
        <v>132755</v>
      </c>
      <c r="U33" s="78">
        <f t="shared" si="10"/>
        <v>142755</v>
      </c>
    </row>
    <row r="34" spans="1:21" s="71" customFormat="1" ht="17.25" thickTop="1" thickBot="1" x14ac:dyDescent="0.3">
      <c r="A34" s="137" t="s">
        <v>34</v>
      </c>
      <c r="B34" s="135"/>
      <c r="C34" s="135"/>
      <c r="D34" s="135"/>
      <c r="E34" s="135"/>
      <c r="F34" s="129">
        <f>SUM(F31:F33)</f>
        <v>700695</v>
      </c>
      <c r="G34" s="129">
        <f t="shared" ref="G34:T34" si="11">SUM(G31:G33)</f>
        <v>820695</v>
      </c>
      <c r="H34" s="129">
        <f t="shared" si="11"/>
        <v>940695</v>
      </c>
      <c r="I34" s="129">
        <f t="shared" si="11"/>
        <v>960695</v>
      </c>
      <c r="J34" s="129">
        <f t="shared" si="11"/>
        <v>1080695</v>
      </c>
      <c r="K34" s="130">
        <f t="shared" si="11"/>
        <v>810695</v>
      </c>
      <c r="L34" s="131">
        <f t="shared" si="11"/>
        <v>940695</v>
      </c>
      <c r="M34" s="129">
        <f t="shared" si="11"/>
        <v>1070695</v>
      </c>
      <c r="N34" s="129">
        <f t="shared" si="11"/>
        <v>1200695</v>
      </c>
      <c r="O34" s="129">
        <f t="shared" si="11"/>
        <v>1330695</v>
      </c>
      <c r="P34" s="129">
        <f t="shared" si="11"/>
        <v>1460695</v>
      </c>
      <c r="Q34" s="129">
        <f t="shared" si="11"/>
        <v>1620695</v>
      </c>
      <c r="R34" s="129">
        <f t="shared" si="11"/>
        <v>1780695</v>
      </c>
      <c r="S34" s="129">
        <f t="shared" si="11"/>
        <v>1940695</v>
      </c>
      <c r="T34" s="129">
        <f t="shared" si="11"/>
        <v>2100695</v>
      </c>
      <c r="U34" s="129">
        <f t="shared" ref="U34" si="12">SUM(U31:U33)</f>
        <v>2260695</v>
      </c>
    </row>
    <row r="35" spans="1:21" ht="15.75" thickTop="1" x14ac:dyDescent="0.2"/>
  </sheetData>
  <printOptions horizontalCentered="1"/>
  <pageMargins left="0.2" right="0.2" top="0.25" bottom="0.25" header="0" footer="0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42EA-0A84-4E57-8250-059954CCF0F5}">
  <sheetPr>
    <pageSetUpPr fitToPage="1"/>
  </sheetPr>
  <dimension ref="A1:Q24"/>
  <sheetViews>
    <sheetView tabSelected="1" workbookViewId="0">
      <selection activeCell="H26" sqref="H26"/>
    </sheetView>
  </sheetViews>
  <sheetFormatPr defaultRowHeight="15" x14ac:dyDescent="0.2"/>
  <cols>
    <col min="1" max="1" width="3.140625" style="24" customWidth="1"/>
    <col min="2" max="2" width="50.85546875" style="24" customWidth="1"/>
    <col min="3" max="17" width="11.42578125" style="24" bestFit="1" customWidth="1"/>
    <col min="18" max="16384" width="9.140625" style="24"/>
  </cols>
  <sheetData>
    <row r="1" spans="1:17" ht="15.75" x14ac:dyDescent="0.25">
      <c r="A1" s="457" t="s">
        <v>174</v>
      </c>
      <c r="B1" s="458"/>
      <c r="C1" s="458"/>
      <c r="D1" s="458"/>
      <c r="E1" s="458"/>
      <c r="F1" s="458"/>
      <c r="G1" s="458"/>
    </row>
    <row r="2" spans="1:17" ht="15.75" thickBot="1" x14ac:dyDescent="0.25"/>
    <row r="3" spans="1:17" s="196" customFormat="1" ht="37.5" customHeight="1" thickTop="1" thickBot="1" x14ac:dyDescent="0.3">
      <c r="A3" s="459" t="s">
        <v>168</v>
      </c>
      <c r="B3" s="454"/>
      <c r="C3" s="195" t="s">
        <v>8</v>
      </c>
      <c r="D3" s="195" t="s">
        <v>9</v>
      </c>
      <c r="E3" s="195" t="s">
        <v>10</v>
      </c>
      <c r="F3" s="195" t="s">
        <v>11</v>
      </c>
      <c r="G3" s="195" t="s">
        <v>12</v>
      </c>
      <c r="H3" s="225" t="s">
        <v>13</v>
      </c>
      <c r="I3" s="195" t="s">
        <v>14</v>
      </c>
      <c r="J3" s="195" t="s">
        <v>15</v>
      </c>
      <c r="K3" s="195" t="s">
        <v>16</v>
      </c>
      <c r="L3" s="195" t="s">
        <v>17</v>
      </c>
      <c r="M3" s="195" t="s">
        <v>32</v>
      </c>
      <c r="N3" s="195" t="s">
        <v>18</v>
      </c>
      <c r="O3" s="195" t="s">
        <v>19</v>
      </c>
      <c r="P3" s="195" t="s">
        <v>33</v>
      </c>
      <c r="Q3" s="195" t="s">
        <v>20</v>
      </c>
    </row>
    <row r="4" spans="1:17" ht="15.75" thickTop="1" x14ac:dyDescent="0.2">
      <c r="A4" s="218"/>
      <c r="C4" s="198"/>
      <c r="D4" s="198"/>
      <c r="E4" s="198"/>
      <c r="F4" s="198"/>
      <c r="G4" s="199"/>
      <c r="H4" s="197"/>
      <c r="I4" s="198"/>
      <c r="J4" s="198"/>
      <c r="K4" s="198"/>
      <c r="L4" s="198"/>
      <c r="M4" s="198"/>
      <c r="N4" s="198"/>
      <c r="O4" s="198"/>
      <c r="P4" s="198"/>
      <c r="Q4" s="199"/>
    </row>
    <row r="5" spans="1:17" ht="15.75" x14ac:dyDescent="0.25">
      <c r="A5" s="214" t="s">
        <v>144</v>
      </c>
      <c r="C5" s="201"/>
      <c r="D5" s="201"/>
      <c r="E5" s="201"/>
      <c r="F5" s="201"/>
      <c r="G5" s="202"/>
      <c r="H5" s="200"/>
      <c r="I5" s="201"/>
      <c r="J5" s="201"/>
      <c r="K5" s="201"/>
      <c r="L5" s="201"/>
      <c r="M5" s="201"/>
      <c r="N5" s="201"/>
      <c r="O5" s="201"/>
      <c r="P5" s="201"/>
      <c r="Q5" s="202"/>
    </row>
    <row r="6" spans="1:17" x14ac:dyDescent="0.2">
      <c r="A6" s="218"/>
      <c r="B6" s="24" t="s">
        <v>145</v>
      </c>
      <c r="C6" s="203">
        <v>-197306.06</v>
      </c>
      <c r="D6" s="203">
        <v>-195827.34</v>
      </c>
      <c r="E6" s="203">
        <v>-194303.3</v>
      </c>
      <c r="F6" s="203">
        <v>-203888.18</v>
      </c>
      <c r="G6" s="204">
        <v>-202790.02</v>
      </c>
      <c r="H6" s="226">
        <v>-201667.22</v>
      </c>
      <c r="I6" s="203">
        <v>-200509.14</v>
      </c>
      <c r="J6" s="203">
        <v>-199358.9</v>
      </c>
      <c r="K6" s="203">
        <v>-198173.38</v>
      </c>
      <c r="L6" s="203">
        <v>-196434.58000000002</v>
      </c>
      <c r="M6" s="203">
        <v>-186210.34</v>
      </c>
      <c r="N6" s="203">
        <v>-186210.34</v>
      </c>
      <c r="O6" s="203">
        <v>-186210.34</v>
      </c>
      <c r="P6" s="203">
        <v>-186210.34</v>
      </c>
      <c r="Q6" s="204">
        <v>-186212.34</v>
      </c>
    </row>
    <row r="7" spans="1:17" x14ac:dyDescent="0.2">
      <c r="A7" s="218"/>
      <c r="C7" s="203"/>
      <c r="D7" s="203"/>
      <c r="E7" s="203"/>
      <c r="F7" s="203"/>
      <c r="G7" s="204"/>
      <c r="H7" s="226"/>
      <c r="I7" s="203"/>
      <c r="J7" s="203"/>
      <c r="K7" s="203"/>
      <c r="L7" s="203"/>
      <c r="M7" s="203"/>
      <c r="N7" s="203"/>
      <c r="O7" s="203"/>
      <c r="P7" s="203"/>
      <c r="Q7" s="204"/>
    </row>
    <row r="8" spans="1:17" x14ac:dyDescent="0.2">
      <c r="A8" s="218"/>
      <c r="B8" s="24" t="s">
        <v>146</v>
      </c>
      <c r="C8" s="203">
        <v>-197073.19</v>
      </c>
      <c r="D8" s="203">
        <v>-196297.91</v>
      </c>
      <c r="E8" s="203">
        <v>-195431.56</v>
      </c>
      <c r="F8" s="203">
        <v>-194655.54</v>
      </c>
      <c r="G8" s="204">
        <v>-181571.06</v>
      </c>
      <c r="H8" s="226">
        <v>-168667.73</v>
      </c>
      <c r="I8" s="203">
        <v>-167757.74</v>
      </c>
      <c r="J8" s="203">
        <v>-166854.04999999999</v>
      </c>
      <c r="K8" s="203">
        <v>-165922.5</v>
      </c>
      <c r="L8" s="203">
        <v>-164559.32</v>
      </c>
      <c r="M8" s="203">
        <v>-130000</v>
      </c>
      <c r="N8" s="203">
        <v>-130000</v>
      </c>
      <c r="O8" s="203">
        <v>-130000</v>
      </c>
      <c r="P8" s="203">
        <v>-130000</v>
      </c>
      <c r="Q8" s="204">
        <v>-130000</v>
      </c>
    </row>
    <row r="9" spans="1:17" ht="15.75" thickBot="1" x14ac:dyDescent="0.25">
      <c r="A9" s="218"/>
      <c r="C9" s="205"/>
      <c r="D9" s="205"/>
      <c r="E9" s="205"/>
      <c r="F9" s="205"/>
      <c r="G9" s="206"/>
      <c r="H9" s="227"/>
      <c r="I9" s="205"/>
      <c r="J9" s="205"/>
      <c r="K9" s="205"/>
      <c r="L9" s="205"/>
      <c r="M9" s="205"/>
      <c r="N9" s="205"/>
      <c r="O9" s="205"/>
      <c r="P9" s="205"/>
      <c r="Q9" s="206"/>
    </row>
    <row r="10" spans="1:17" ht="17.25" thickTop="1" thickBot="1" x14ac:dyDescent="0.3">
      <c r="A10" s="207" t="s">
        <v>169</v>
      </c>
      <c r="B10" s="208"/>
      <c r="C10" s="209">
        <f>SUM(C6:C9)</f>
        <v>-394379.25</v>
      </c>
      <c r="D10" s="209">
        <f t="shared" ref="D10:Q10" si="0">SUM(D6:D9)</f>
        <v>-392125.25</v>
      </c>
      <c r="E10" s="209">
        <f t="shared" si="0"/>
        <v>-389734.86</v>
      </c>
      <c r="F10" s="209">
        <f t="shared" si="0"/>
        <v>-398543.72</v>
      </c>
      <c r="G10" s="209">
        <f t="shared" si="0"/>
        <v>-384361.07999999996</v>
      </c>
      <c r="H10" s="228">
        <f t="shared" si="0"/>
        <v>-370334.95</v>
      </c>
      <c r="I10" s="209">
        <f t="shared" si="0"/>
        <v>-368266.88</v>
      </c>
      <c r="J10" s="209">
        <f t="shared" si="0"/>
        <v>-366212.94999999995</v>
      </c>
      <c r="K10" s="209">
        <f t="shared" si="0"/>
        <v>-364095.88</v>
      </c>
      <c r="L10" s="209">
        <f t="shared" si="0"/>
        <v>-360993.9</v>
      </c>
      <c r="M10" s="209">
        <f t="shared" si="0"/>
        <v>-316210.33999999997</v>
      </c>
      <c r="N10" s="209">
        <f t="shared" si="0"/>
        <v>-316210.33999999997</v>
      </c>
      <c r="O10" s="209">
        <f t="shared" si="0"/>
        <v>-316210.33999999997</v>
      </c>
      <c r="P10" s="209">
        <f t="shared" si="0"/>
        <v>-316210.33999999997</v>
      </c>
      <c r="Q10" s="209">
        <f t="shared" si="0"/>
        <v>-316212.33999999997</v>
      </c>
    </row>
    <row r="11" spans="1:17" ht="16.5" thickTop="1" x14ac:dyDescent="0.25">
      <c r="A11" s="215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</row>
    <row r="12" spans="1:17" ht="15.75" thickBot="1" x14ac:dyDescent="0.25"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</row>
    <row r="13" spans="1:17" ht="16.5" thickTop="1" x14ac:dyDescent="0.25">
      <c r="A13" s="222" t="s">
        <v>147</v>
      </c>
      <c r="B13" s="223"/>
      <c r="C13" s="312"/>
      <c r="D13" s="312"/>
      <c r="E13" s="312"/>
      <c r="F13" s="312"/>
      <c r="G13" s="313"/>
      <c r="H13" s="314"/>
      <c r="I13" s="312"/>
      <c r="J13" s="312"/>
      <c r="K13" s="312"/>
      <c r="L13" s="312"/>
      <c r="M13" s="312"/>
      <c r="N13" s="312"/>
      <c r="O13" s="312"/>
      <c r="P13" s="312"/>
      <c r="Q13" s="313"/>
    </row>
    <row r="14" spans="1:17" x14ac:dyDescent="0.2">
      <c r="A14" s="218"/>
      <c r="B14" s="281" t="s">
        <v>148</v>
      </c>
      <c r="C14" s="203">
        <v>38000</v>
      </c>
      <c r="D14" s="203">
        <v>61000</v>
      </c>
      <c r="E14" s="203">
        <v>84000</v>
      </c>
      <c r="F14" s="203">
        <v>104000</v>
      </c>
      <c r="G14" s="204">
        <v>124000</v>
      </c>
      <c r="H14" s="226">
        <v>144000</v>
      </c>
      <c r="I14" s="203">
        <v>164000</v>
      </c>
      <c r="J14" s="203">
        <v>184000</v>
      </c>
      <c r="K14" s="203">
        <v>204000</v>
      </c>
      <c r="L14" s="203">
        <v>224000</v>
      </c>
      <c r="M14" s="203">
        <v>260000</v>
      </c>
      <c r="N14" s="203">
        <v>296000</v>
      </c>
      <c r="O14" s="203">
        <v>332000</v>
      </c>
      <c r="P14" s="203">
        <v>368000</v>
      </c>
      <c r="Q14" s="204">
        <v>403999</v>
      </c>
    </row>
    <row r="15" spans="1:17" x14ac:dyDescent="0.2">
      <c r="A15" s="218"/>
      <c r="B15" s="281" t="s">
        <v>149</v>
      </c>
      <c r="C15" s="203">
        <v>135270</v>
      </c>
      <c r="D15" s="203">
        <v>155270</v>
      </c>
      <c r="E15" s="203">
        <v>175270</v>
      </c>
      <c r="F15" s="203">
        <v>195270</v>
      </c>
      <c r="G15" s="204">
        <v>215270</v>
      </c>
      <c r="H15" s="226">
        <v>235270</v>
      </c>
      <c r="I15" s="203">
        <v>255270</v>
      </c>
      <c r="J15" s="203">
        <v>275270</v>
      </c>
      <c r="K15" s="203">
        <v>295270</v>
      </c>
      <c r="L15" s="203">
        <v>315270</v>
      </c>
      <c r="M15" s="203">
        <v>335270</v>
      </c>
      <c r="N15" s="203">
        <v>355270</v>
      </c>
      <c r="O15" s="203">
        <v>375270</v>
      </c>
      <c r="P15" s="203">
        <v>395270</v>
      </c>
      <c r="Q15" s="204">
        <v>415269</v>
      </c>
    </row>
    <row r="16" spans="1:17" x14ac:dyDescent="0.2">
      <c r="A16" s="218"/>
      <c r="B16" s="281" t="s">
        <v>150</v>
      </c>
      <c r="C16" s="203">
        <v>105651</v>
      </c>
      <c r="D16" s="203">
        <v>120651</v>
      </c>
      <c r="E16" s="203">
        <v>135651</v>
      </c>
      <c r="F16" s="203">
        <v>150651</v>
      </c>
      <c r="G16" s="204">
        <v>165651</v>
      </c>
      <c r="H16" s="226">
        <v>180651</v>
      </c>
      <c r="I16" s="203">
        <v>195651</v>
      </c>
      <c r="J16" s="203">
        <v>210651</v>
      </c>
      <c r="K16" s="203">
        <v>225651</v>
      </c>
      <c r="L16" s="203">
        <v>240651</v>
      </c>
      <c r="M16" s="203">
        <v>255651</v>
      </c>
      <c r="N16" s="203">
        <v>270651</v>
      </c>
      <c r="O16" s="203">
        <v>285651</v>
      </c>
      <c r="P16" s="203">
        <v>300651</v>
      </c>
      <c r="Q16" s="204">
        <v>315650</v>
      </c>
    </row>
    <row r="17" spans="1:17" x14ac:dyDescent="0.2">
      <c r="A17" s="218"/>
      <c r="B17" s="281"/>
      <c r="C17" s="203"/>
      <c r="D17" s="203"/>
      <c r="E17" s="203"/>
      <c r="F17" s="203"/>
      <c r="G17" s="204"/>
      <c r="H17" s="226"/>
      <c r="I17" s="203"/>
      <c r="J17" s="203"/>
      <c r="K17" s="203"/>
      <c r="L17" s="203"/>
      <c r="M17" s="203"/>
      <c r="N17" s="203"/>
      <c r="O17" s="203"/>
      <c r="P17" s="203"/>
      <c r="Q17" s="204"/>
    </row>
    <row r="18" spans="1:17" x14ac:dyDescent="0.2">
      <c r="A18" s="218"/>
      <c r="B18" s="281" t="s">
        <v>151</v>
      </c>
      <c r="C18" s="203">
        <v>518056</v>
      </c>
      <c r="D18" s="203">
        <v>578056</v>
      </c>
      <c r="E18" s="203">
        <v>638056</v>
      </c>
      <c r="F18" s="203">
        <v>698056</v>
      </c>
      <c r="G18" s="204">
        <v>368056</v>
      </c>
      <c r="H18" s="226">
        <v>438056</v>
      </c>
      <c r="I18" s="203">
        <v>508056</v>
      </c>
      <c r="J18" s="203">
        <v>578056</v>
      </c>
      <c r="K18" s="203">
        <v>648056</v>
      </c>
      <c r="L18" s="203">
        <v>718056</v>
      </c>
      <c r="M18" s="203">
        <v>788056</v>
      </c>
      <c r="N18" s="203">
        <v>858056</v>
      </c>
      <c r="O18" s="203">
        <v>928056</v>
      </c>
      <c r="P18" s="203">
        <v>998056</v>
      </c>
      <c r="Q18" s="204">
        <v>1068056</v>
      </c>
    </row>
    <row r="19" spans="1:17" x14ac:dyDescent="0.2">
      <c r="A19" s="218"/>
      <c r="B19" s="281" t="s">
        <v>152</v>
      </c>
      <c r="C19" s="203">
        <v>199884</v>
      </c>
      <c r="D19" s="203">
        <v>249884</v>
      </c>
      <c r="E19" s="203">
        <v>299884</v>
      </c>
      <c r="F19" s="203">
        <v>349884</v>
      </c>
      <c r="G19" s="204">
        <v>399884</v>
      </c>
      <c r="H19" s="226">
        <v>449884</v>
      </c>
      <c r="I19" s="203">
        <v>499884</v>
      </c>
      <c r="J19" s="203">
        <v>549884</v>
      </c>
      <c r="K19" s="203">
        <v>599884</v>
      </c>
      <c r="L19" s="203">
        <v>649884</v>
      </c>
      <c r="M19" s="203">
        <v>699884</v>
      </c>
      <c r="N19" s="203">
        <v>749884</v>
      </c>
      <c r="O19" s="203">
        <v>799884</v>
      </c>
      <c r="P19" s="203">
        <v>849884</v>
      </c>
      <c r="Q19" s="204">
        <v>899884</v>
      </c>
    </row>
    <row r="20" spans="1:17" x14ac:dyDescent="0.2">
      <c r="A20" s="218"/>
      <c r="B20" s="281" t="s">
        <v>153</v>
      </c>
      <c r="C20" s="203">
        <v>102755</v>
      </c>
      <c r="D20" s="203">
        <v>112755</v>
      </c>
      <c r="E20" s="203">
        <v>22755</v>
      </c>
      <c r="F20" s="203">
        <v>32755</v>
      </c>
      <c r="G20" s="204">
        <v>42755</v>
      </c>
      <c r="H20" s="226">
        <v>52755</v>
      </c>
      <c r="I20" s="203">
        <v>62755</v>
      </c>
      <c r="J20" s="203">
        <v>72755</v>
      </c>
      <c r="K20" s="203">
        <v>82755</v>
      </c>
      <c r="L20" s="203">
        <v>92755</v>
      </c>
      <c r="M20" s="203">
        <v>102755</v>
      </c>
      <c r="N20" s="203">
        <v>112755</v>
      </c>
      <c r="O20" s="203">
        <v>122755</v>
      </c>
      <c r="P20" s="203">
        <v>132755</v>
      </c>
      <c r="Q20" s="204">
        <v>142755</v>
      </c>
    </row>
    <row r="21" spans="1:17" ht="15.75" thickBot="1" x14ac:dyDescent="0.25">
      <c r="A21" s="218"/>
      <c r="B21" s="281"/>
      <c r="C21" s="205"/>
      <c r="D21" s="205"/>
      <c r="E21" s="205"/>
      <c r="F21" s="205"/>
      <c r="G21" s="206"/>
      <c r="H21" s="227"/>
      <c r="I21" s="205"/>
      <c r="J21" s="205"/>
      <c r="K21" s="205"/>
      <c r="L21" s="205"/>
      <c r="M21" s="205"/>
      <c r="N21" s="205"/>
      <c r="O21" s="205"/>
      <c r="P21" s="205"/>
      <c r="Q21" s="206"/>
    </row>
    <row r="22" spans="1:17" ht="17.25" thickTop="1" thickBot="1" x14ac:dyDescent="0.3">
      <c r="A22" s="229" t="s">
        <v>170</v>
      </c>
      <c r="B22" s="230"/>
      <c r="C22" s="209">
        <f>SUM(C14:C21)</f>
        <v>1099616</v>
      </c>
      <c r="D22" s="209">
        <f t="shared" ref="D22:Q22" si="1">SUM(D14:D21)</f>
        <v>1277616</v>
      </c>
      <c r="E22" s="209">
        <f t="shared" si="1"/>
        <v>1355616</v>
      </c>
      <c r="F22" s="209">
        <f t="shared" si="1"/>
        <v>1530616</v>
      </c>
      <c r="G22" s="209">
        <f t="shared" si="1"/>
        <v>1315616</v>
      </c>
      <c r="H22" s="228">
        <f t="shared" si="1"/>
        <v>1500616</v>
      </c>
      <c r="I22" s="209">
        <f t="shared" si="1"/>
        <v>1685616</v>
      </c>
      <c r="J22" s="209">
        <f t="shared" si="1"/>
        <v>1870616</v>
      </c>
      <c r="K22" s="209">
        <f t="shared" si="1"/>
        <v>2055616</v>
      </c>
      <c r="L22" s="209">
        <f t="shared" si="1"/>
        <v>2240616</v>
      </c>
      <c r="M22" s="209">
        <f t="shared" si="1"/>
        <v>2441616</v>
      </c>
      <c r="N22" s="209">
        <f t="shared" si="1"/>
        <v>2642616</v>
      </c>
      <c r="O22" s="209">
        <f t="shared" si="1"/>
        <v>2843616</v>
      </c>
      <c r="P22" s="209">
        <f t="shared" si="1"/>
        <v>3044616</v>
      </c>
      <c r="Q22" s="209">
        <f t="shared" si="1"/>
        <v>3245613</v>
      </c>
    </row>
    <row r="23" spans="1:17" ht="15.75" thickTop="1" x14ac:dyDescent="0.2"/>
    <row r="24" spans="1:17" x14ac:dyDescent="0.2">
      <c r="C24" s="590" t="s">
        <v>193</v>
      </c>
    </row>
  </sheetData>
  <mergeCells count="2">
    <mergeCell ref="A3:B3"/>
    <mergeCell ref="A1:G1"/>
  </mergeCells>
  <printOptions horizontalCentered="1"/>
  <pageMargins left="0.2" right="0.7" top="0.25" bottom="0.25" header="0" footer="0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Highway</vt:lpstr>
      <vt:lpstr>New Sidewalk Projects</vt:lpstr>
      <vt:lpstr>Fire</vt:lpstr>
      <vt:lpstr>Library &amp; Town Center</vt:lpstr>
      <vt:lpstr>Recreation</vt:lpstr>
      <vt:lpstr>General Summary</vt:lpstr>
      <vt:lpstr>Water</vt:lpstr>
      <vt:lpstr>Waste Water</vt:lpstr>
      <vt:lpstr>W&amp;S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cp:lastPrinted>2022-03-03T17:12:53Z</cp:lastPrinted>
  <dcterms:created xsi:type="dcterms:W3CDTF">2022-01-24T14:21:54Z</dcterms:created>
  <dcterms:modified xsi:type="dcterms:W3CDTF">2022-11-10T13:54:30Z</dcterms:modified>
</cp:coreProperties>
</file>